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Graham Formula" sheetId="1" r:id="rId1"/>
  </sheets>
  <definedNames>
    <definedName name="_xlnm._FilterDatabase" localSheetId="0" hidden="1">'Graham Formula'!$A$1:$H$66</definedName>
  </definedNames>
  <calcPr calcId="125725"/>
</workbook>
</file>

<file path=xl/calcChain.xml><?xml version="1.0" encoding="utf-8"?>
<calcChain xmlns="http://schemas.openxmlformats.org/spreadsheetml/2006/main">
  <c r="F3" i="1"/>
  <c r="F2"/>
  <c r="G15" l="1"/>
  <c r="G51"/>
  <c r="G7"/>
  <c r="G16"/>
  <c r="G46"/>
  <c r="G14"/>
  <c r="G5"/>
  <c r="H5"/>
  <c r="F35"/>
  <c r="H35" s="1"/>
  <c r="F11"/>
  <c r="H11" s="1"/>
  <c r="F43"/>
  <c r="H43" s="1"/>
  <c r="F30"/>
  <c r="H30" s="1"/>
  <c r="F52"/>
  <c r="H52" s="1"/>
  <c r="F25"/>
  <c r="H25" s="1"/>
  <c r="F41"/>
  <c r="H41" s="1"/>
  <c r="F50"/>
  <c r="H50" s="1"/>
  <c r="F48"/>
  <c r="H48" s="1"/>
  <c r="F45"/>
  <c r="H45" s="1"/>
  <c r="F22"/>
  <c r="H22" s="1"/>
  <c r="F38"/>
  <c r="H38" s="1"/>
  <c r="F13"/>
  <c r="H13" s="1"/>
  <c r="F44"/>
  <c r="H44" s="1"/>
  <c r="F24"/>
  <c r="H24" s="1"/>
  <c r="F14"/>
  <c r="H14" s="1"/>
  <c r="F34"/>
  <c r="H34" s="1"/>
  <c r="F37"/>
  <c r="H37" s="1"/>
  <c r="F27"/>
  <c r="H27" s="1"/>
  <c r="F26"/>
  <c r="H26" s="1"/>
  <c r="F8"/>
  <c r="H8" s="1"/>
  <c r="F33"/>
  <c r="H33" s="1"/>
  <c r="F29"/>
  <c r="H29" s="1"/>
  <c r="F28"/>
  <c r="H28" s="1"/>
  <c r="F19"/>
  <c r="H19" s="1"/>
  <c r="H3"/>
  <c r="F53"/>
  <c r="H53" s="1"/>
  <c r="F12"/>
  <c r="H12" s="1"/>
  <c r="F46"/>
  <c r="H46" s="1"/>
  <c r="F36"/>
  <c r="H36" s="1"/>
  <c r="F42"/>
  <c r="H42" s="1"/>
  <c r="H2"/>
  <c r="F16"/>
  <c r="H16" s="1"/>
  <c r="F23"/>
  <c r="H23" s="1"/>
  <c r="F18"/>
  <c r="H18" s="1"/>
  <c r="F17"/>
  <c r="H17" s="1"/>
  <c r="F10"/>
  <c r="H10" s="1"/>
  <c r="F7"/>
  <c r="H7" s="1"/>
  <c r="F40"/>
  <c r="H40" s="1"/>
  <c r="F39"/>
  <c r="H39" s="1"/>
  <c r="F51"/>
  <c r="H51" s="1"/>
  <c r="F31"/>
  <c r="H31" s="1"/>
  <c r="F20"/>
  <c r="H20" s="1"/>
  <c r="F47"/>
  <c r="H47" s="1"/>
  <c r="F4"/>
  <c r="H4" s="1"/>
  <c r="F54"/>
  <c r="H54" s="1"/>
  <c r="F49"/>
  <c r="H49" s="1"/>
  <c r="F21"/>
  <c r="H21" s="1"/>
  <c r="F32"/>
  <c r="H32" s="1"/>
  <c r="F6"/>
  <c r="H6" s="1"/>
  <c r="F9"/>
  <c r="H9" s="1"/>
  <c r="F15"/>
  <c r="H15" s="1"/>
  <c r="F5"/>
  <c r="G30" l="1"/>
  <c r="G26"/>
  <c r="G23"/>
  <c r="G31"/>
  <c r="G4"/>
  <c r="G38"/>
  <c r="G21"/>
  <c r="G50"/>
  <c r="G28"/>
  <c r="G10"/>
  <c r="G54"/>
  <c r="G41"/>
  <c r="G24"/>
  <c r="G29"/>
  <c r="G2"/>
  <c r="G11"/>
  <c r="G25"/>
  <c r="G45"/>
  <c r="G44"/>
  <c r="G37"/>
  <c r="G33"/>
  <c r="G53"/>
  <c r="G42"/>
  <c r="G17"/>
  <c r="G39"/>
  <c r="G47"/>
  <c r="G6"/>
  <c r="G3"/>
  <c r="G43"/>
  <c r="G22"/>
  <c r="G27"/>
  <c r="G12"/>
  <c r="G9"/>
  <c r="G35"/>
  <c r="G52"/>
  <c r="G48"/>
  <c r="G13"/>
  <c r="G34"/>
  <c r="G8"/>
  <c r="G19"/>
  <c r="G36"/>
  <c r="G18"/>
  <c r="G40"/>
  <c r="G20"/>
  <c r="G32"/>
  <c r="G49"/>
</calcChain>
</file>

<file path=xl/sharedStrings.xml><?xml version="1.0" encoding="utf-8"?>
<sst xmlns="http://schemas.openxmlformats.org/spreadsheetml/2006/main" count="114" uniqueCount="114">
  <si>
    <t>Name</t>
  </si>
  <si>
    <t>Ticker</t>
  </si>
  <si>
    <t>AT&amp;T Inc</t>
  </si>
  <si>
    <t>T</t>
  </si>
  <si>
    <t>HCP Inc</t>
  </si>
  <si>
    <t>HCP</t>
  </si>
  <si>
    <t>Consolidated Edison Inc</t>
  </si>
  <si>
    <t>ED</t>
  </si>
  <si>
    <t>Cincinnati Financial Corp</t>
  </si>
  <si>
    <t>CINF</t>
  </si>
  <si>
    <t>McDonald's Corp</t>
  </si>
  <si>
    <t>MCD</t>
  </si>
  <si>
    <t>Target Corp</t>
  </si>
  <si>
    <t>TGT</t>
  </si>
  <si>
    <t>Leggett &amp; Platt</t>
  </si>
  <si>
    <t>LEG</t>
  </si>
  <si>
    <t>Clorox Co</t>
  </si>
  <si>
    <t>CLX</t>
  </si>
  <si>
    <t>Chevron Corp</t>
  </si>
  <si>
    <t>CVX</t>
  </si>
  <si>
    <t>Kimberly-Clark</t>
  </si>
  <si>
    <t>KMB</t>
  </si>
  <si>
    <t>Procter &amp; Gamble</t>
  </si>
  <si>
    <t>PG</t>
  </si>
  <si>
    <t>Sysco Corp</t>
  </si>
  <si>
    <t>SYY</t>
  </si>
  <si>
    <t>AbbVie Inc.</t>
  </si>
  <si>
    <t>ABBV</t>
  </si>
  <si>
    <t>Coca-Cola Co</t>
  </si>
  <si>
    <t>KO</t>
  </si>
  <si>
    <t>PepsiCo Inc</t>
  </si>
  <si>
    <t>PEP</t>
  </si>
  <si>
    <t>Exxon Mobil Corp</t>
  </si>
  <si>
    <t>XOM</t>
  </si>
  <si>
    <t>Nucor Corp</t>
  </si>
  <si>
    <t>NUE</t>
  </si>
  <si>
    <t>Johnson &amp; Johnson</t>
  </si>
  <si>
    <t>JNJ</t>
  </si>
  <si>
    <t>Emerson Electric Co</t>
  </si>
  <si>
    <t>EMR</t>
  </si>
  <si>
    <t>Genuine Parts Co</t>
  </si>
  <si>
    <t>GPC</t>
  </si>
  <si>
    <t>Wal-Mart Stores</t>
  </si>
  <si>
    <t>WMT</t>
  </si>
  <si>
    <t>AFLAC Inc</t>
  </si>
  <si>
    <t>AFL</t>
  </si>
  <si>
    <t>3M Co</t>
  </si>
  <si>
    <t>MMM</t>
  </si>
  <si>
    <t>Air Products &amp; Chemicals Inc</t>
  </si>
  <si>
    <t>APD</t>
  </si>
  <si>
    <t>Automatic Data Processing</t>
  </si>
  <si>
    <t>ADP</t>
  </si>
  <si>
    <t>Stanley Black &amp; Decker</t>
  </si>
  <si>
    <t>SWK</t>
  </si>
  <si>
    <t>Colgate-Palmolive Co</t>
  </si>
  <si>
    <t>CL</t>
  </si>
  <si>
    <t>Chubb Corp</t>
  </si>
  <si>
    <t>CB</t>
  </si>
  <si>
    <t>T Rowe Price Group Inc</t>
  </si>
  <si>
    <t>TROW</t>
  </si>
  <si>
    <t>McCormick &amp; Co</t>
  </si>
  <si>
    <t>MKC</t>
  </si>
  <si>
    <t>Abbott Laboratories</t>
  </si>
  <si>
    <t>ABT</t>
  </si>
  <si>
    <t>Archer-Daniels-Midland Co</t>
  </si>
  <si>
    <t>ADM</t>
  </si>
  <si>
    <t>Medtronic Inc</t>
  </si>
  <si>
    <t>MDT</t>
  </si>
  <si>
    <t>Illinois Tool Works Inc</t>
  </si>
  <si>
    <t>ITW</t>
  </si>
  <si>
    <t>Becton Dickinson &amp; Co</t>
  </si>
  <si>
    <t>BDX</t>
  </si>
  <si>
    <t>Cardinal Health Inc</t>
  </si>
  <si>
    <t>CAH</t>
  </si>
  <si>
    <t>Pentair PLC</t>
  </si>
  <si>
    <t>PNR</t>
  </si>
  <si>
    <t>Grainger W.W. Inc</t>
  </si>
  <si>
    <t>GWW</t>
  </si>
  <si>
    <t>Lowe's Cos Inc</t>
  </si>
  <si>
    <t>LOW</t>
  </si>
  <si>
    <t>Dover Corp</t>
  </si>
  <si>
    <t>DOV</t>
  </si>
  <si>
    <t>VF Corp</t>
  </si>
  <si>
    <t>VFC</t>
  </si>
  <si>
    <t>Hormel Foods Corp</t>
  </si>
  <si>
    <t>HRL</t>
  </si>
  <si>
    <t>Family Dollar Stores Inc</t>
  </si>
  <si>
    <t>FDO</t>
  </si>
  <si>
    <t>Brown-Forman Corp B</t>
  </si>
  <si>
    <t>BF-B</t>
  </si>
  <si>
    <t>McGraw Hill Financial Inc</t>
  </si>
  <si>
    <t>MHFI</t>
  </si>
  <si>
    <t>PPG Industries Inc</t>
  </si>
  <si>
    <t>PPG</t>
  </si>
  <si>
    <t>Cintas Corp</t>
  </si>
  <si>
    <t>CTAS</t>
  </si>
  <si>
    <t>Sherwin-Williams Co</t>
  </si>
  <si>
    <t>SHW</t>
  </si>
  <si>
    <t>Ecolab Inc</t>
  </si>
  <si>
    <t>ECL</t>
  </si>
  <si>
    <t>Sigma-Aldrich Corp</t>
  </si>
  <si>
    <t>SIAL</t>
  </si>
  <si>
    <t>Franklin Resources Inc</t>
  </si>
  <si>
    <t>BEN</t>
  </si>
  <si>
    <t>Bard C.R. Inc</t>
  </si>
  <si>
    <t>BCR</t>
  </si>
  <si>
    <t>Price</t>
  </si>
  <si>
    <t>Graham Number</t>
  </si>
  <si>
    <t>Pass/Fail</t>
  </si>
  <si>
    <t>EPS</t>
  </si>
  <si>
    <t>BPS</t>
  </si>
  <si>
    <t>Walgreens Boots Alliance</t>
  </si>
  <si>
    <t>WBA</t>
  </si>
  <si>
    <t>Price/Graham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</si>
</sst>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847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/>
    <xf numFmtId="0" fontId="3" fillId="2" borderId="0" xfId="0" applyFont="1" applyFill="1"/>
    <xf numFmtId="2" fontId="2" fillId="2" borderId="0" xfId="0" applyNumberFormat="1" applyFont="1" applyFill="1"/>
    <xf numFmtId="2" fontId="2" fillId="2" borderId="1" xfId="0" applyNumberFormat="1" applyFont="1" applyFill="1" applyBorder="1" applyAlignment="1">
      <alignment horizontal="center"/>
    </xf>
    <xf numFmtId="44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2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17847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abSelected="1" workbookViewId="0">
      <selection activeCell="H5" sqref="H5"/>
    </sheetView>
  </sheetViews>
  <sheetFormatPr defaultRowHeight="18.75"/>
  <cols>
    <col min="1" max="1" width="33.5703125" style="3" bestFit="1" customWidth="1"/>
    <col min="2" max="2" width="13.28515625" style="3" bestFit="1" customWidth="1"/>
    <col min="3" max="3" width="12.28515625" style="1" bestFit="1" customWidth="1"/>
    <col min="4" max="5" width="10.85546875" style="1" bestFit="1" customWidth="1"/>
    <col min="6" max="6" width="26.85546875" style="1" bestFit="1" customWidth="1"/>
    <col min="7" max="7" width="23.28515625" style="1" bestFit="1" customWidth="1"/>
    <col min="8" max="8" width="16.7109375" style="1" bestFit="1" customWidth="1"/>
    <col min="9" max="16384" width="9.140625" style="1"/>
  </cols>
  <sheetData>
    <row r="1" spans="1:8" s="9" customFormat="1" ht="21">
      <c r="A1" s="10" t="s">
        <v>0</v>
      </c>
      <c r="B1" s="10" t="s">
        <v>1</v>
      </c>
      <c r="C1" s="10" t="s">
        <v>106</v>
      </c>
      <c r="D1" s="10" t="s">
        <v>110</v>
      </c>
      <c r="E1" s="10" t="s">
        <v>109</v>
      </c>
      <c r="F1" s="10" t="s">
        <v>107</v>
      </c>
      <c r="G1" s="10" t="s">
        <v>113</v>
      </c>
      <c r="H1" s="10" t="s">
        <v>108</v>
      </c>
    </row>
    <row r="2" spans="1:8">
      <c r="A2" s="2" t="s">
        <v>44</v>
      </c>
      <c r="B2" s="2" t="s">
        <v>45</v>
      </c>
      <c r="C2" s="6">
        <v>58.51</v>
      </c>
      <c r="D2" s="6">
        <v>39.56</v>
      </c>
      <c r="E2" s="6">
        <v>6.38</v>
      </c>
      <c r="F2" s="5">
        <f>SQRT(22.5*E2*D2)</f>
        <v>75.358065261788667</v>
      </c>
      <c r="G2" s="8">
        <f>C2/F2</f>
        <v>0.77642651515455363</v>
      </c>
      <c r="H2" s="7" t="str">
        <f>IF(F2&gt;=C2,"Pass","Fail")</f>
        <v>Pass</v>
      </c>
    </row>
    <row r="3" spans="1:8">
      <c r="A3" s="2" t="s">
        <v>56</v>
      </c>
      <c r="B3" s="2" t="s">
        <v>57</v>
      </c>
      <c r="C3" s="6">
        <v>102.57</v>
      </c>
      <c r="D3" s="6">
        <v>68.72</v>
      </c>
      <c r="E3" s="6">
        <v>8.5299999999999994</v>
      </c>
      <c r="F3" s="5">
        <f>SQRT(22.5*E3*D3)</f>
        <v>114.84374602040809</v>
      </c>
      <c r="G3" s="8">
        <f>C3/F3</f>
        <v>0.89312656156107084</v>
      </c>
      <c r="H3" s="7" t="str">
        <f>IF(F3&gt;=C3,"Pass","Fail")</f>
        <v>Pass</v>
      </c>
    </row>
    <row r="4" spans="1:8">
      <c r="A4" s="2" t="s">
        <v>18</v>
      </c>
      <c r="B4" s="2" t="s">
        <v>19</v>
      </c>
      <c r="C4" s="6">
        <v>108.26</v>
      </c>
      <c r="D4" s="6">
        <v>83.01</v>
      </c>
      <c r="E4" s="6">
        <v>7.66</v>
      </c>
      <c r="F4" s="5">
        <f>SQRT(22.5*E4*D4)</f>
        <v>119.61092550432005</v>
      </c>
      <c r="G4" s="8">
        <f>C4/F4</f>
        <v>0.90510126515232026</v>
      </c>
      <c r="H4" s="7" t="str">
        <f>IF(F4&gt;=C4,"Pass","Fail")</f>
        <v>Pass</v>
      </c>
    </row>
    <row r="5" spans="1:8">
      <c r="A5" s="2" t="s">
        <v>2</v>
      </c>
      <c r="B5" s="2" t="s">
        <v>3</v>
      </c>
      <c r="C5" s="6">
        <v>32.81</v>
      </c>
      <c r="D5" s="6">
        <v>17.82</v>
      </c>
      <c r="E5" s="6">
        <v>3.26</v>
      </c>
      <c r="F5" s="5">
        <f>SQRT(22.5*E5*D5)</f>
        <v>36.153796481144269</v>
      </c>
      <c r="G5" s="8">
        <f>C5/F5</f>
        <v>0.90751188515186232</v>
      </c>
      <c r="H5" s="7" t="str">
        <f>IF(F5&gt;=C5,"Pass","Fail")</f>
        <v>Pass</v>
      </c>
    </row>
    <row r="6" spans="1:8">
      <c r="A6" s="2" t="s">
        <v>8</v>
      </c>
      <c r="B6" s="2" t="s">
        <v>9</v>
      </c>
      <c r="C6" s="6">
        <v>52.2</v>
      </c>
      <c r="D6" s="6">
        <v>39</v>
      </c>
      <c r="E6" s="6">
        <v>2.91</v>
      </c>
      <c r="F6" s="5">
        <f>SQRT(22.5*E6*D6)</f>
        <v>50.532415339067263</v>
      </c>
      <c r="G6" s="8">
        <f>C6/F6</f>
        <v>1.0330002959435725</v>
      </c>
      <c r="H6" s="7" t="str">
        <f>IF(F6&gt;=C6,"Pass","Fail")</f>
        <v>Fail</v>
      </c>
    </row>
    <row r="7" spans="1:8">
      <c r="A7" s="2" t="s">
        <v>32</v>
      </c>
      <c r="B7" s="2" t="s">
        <v>33</v>
      </c>
      <c r="C7" s="6">
        <v>90.95</v>
      </c>
      <c r="D7" s="6">
        <v>42.32</v>
      </c>
      <c r="E7" s="6">
        <v>7.95</v>
      </c>
      <c r="F7" s="5">
        <f>SQRT(22.5*E7*D7)</f>
        <v>87.005689469137593</v>
      </c>
      <c r="G7" s="8">
        <f>C7/F7</f>
        <v>1.0453339379864524</v>
      </c>
      <c r="H7" s="7" t="str">
        <f>IF(F7&gt;=C7,"Pass","Fail")</f>
        <v>Fail</v>
      </c>
    </row>
    <row r="8" spans="1:8">
      <c r="A8" s="2" t="s">
        <v>64</v>
      </c>
      <c r="B8" s="2" t="s">
        <v>65</v>
      </c>
      <c r="C8" s="6">
        <v>48.28</v>
      </c>
      <c r="D8" s="6">
        <v>31.12</v>
      </c>
      <c r="E8" s="6">
        <v>2.92</v>
      </c>
      <c r="F8" s="5">
        <f>SQRT(22.5*E8*D8)</f>
        <v>45.217076420308288</v>
      </c>
      <c r="G8" s="8">
        <f>C8/F8</f>
        <v>1.0677382047264796</v>
      </c>
      <c r="H8" s="7" t="str">
        <f>IF(F8&gt;=C8,"Pass","Fail")</f>
        <v>Fail</v>
      </c>
    </row>
    <row r="9" spans="1:8">
      <c r="A9" s="2" t="s">
        <v>6</v>
      </c>
      <c r="B9" s="2" t="s">
        <v>7</v>
      </c>
      <c r="C9" s="6">
        <v>70.88</v>
      </c>
      <c r="D9" s="6">
        <v>43.38</v>
      </c>
      <c r="E9" s="6">
        <v>4.2300000000000004</v>
      </c>
      <c r="F9" s="5">
        <f>SQRT(22.5*E9*D9)</f>
        <v>64.254894755185774</v>
      </c>
      <c r="G9" s="8">
        <f>C9/F9</f>
        <v>1.1031066235507223</v>
      </c>
      <c r="H9" s="7" t="str">
        <f>IF(F9&gt;=C9,"Pass","Fail")</f>
        <v>Fail</v>
      </c>
    </row>
    <row r="10" spans="1:8">
      <c r="A10" s="2" t="s">
        <v>34</v>
      </c>
      <c r="B10" s="2" t="s">
        <v>35</v>
      </c>
      <c r="C10" s="6">
        <v>44.82</v>
      </c>
      <c r="D10" s="6">
        <v>24.17</v>
      </c>
      <c r="E10" s="6">
        <v>2.1</v>
      </c>
      <c r="F10" s="5">
        <f>SQRT(22.5*E10*D10)</f>
        <v>33.793971355849848</v>
      </c>
      <c r="G10" s="8">
        <f>C10/F10</f>
        <v>1.3262720598312134</v>
      </c>
      <c r="H10" s="7" t="str">
        <f>IF(F10&gt;=C10,"Pass","Fail")</f>
        <v>Fail</v>
      </c>
    </row>
    <row r="11" spans="1:8">
      <c r="A11" s="2" t="s">
        <v>102</v>
      </c>
      <c r="B11" s="2" t="s">
        <v>103</v>
      </c>
      <c r="C11" s="6">
        <v>53.27</v>
      </c>
      <c r="D11" s="6">
        <v>18.64</v>
      </c>
      <c r="E11" s="6">
        <v>3.79</v>
      </c>
      <c r="F11" s="5">
        <f>SQRT(22.5*E11*D11)</f>
        <v>39.868860028849582</v>
      </c>
      <c r="G11" s="8">
        <f>C11/F11</f>
        <v>1.336130502890055</v>
      </c>
      <c r="H11" s="7" t="str">
        <f>IF(F11&gt;=C11,"Pass","Fail")</f>
        <v>Fail</v>
      </c>
    </row>
    <row r="12" spans="1:8">
      <c r="A12" s="2" t="s">
        <v>52</v>
      </c>
      <c r="B12" s="2" t="s">
        <v>53</v>
      </c>
      <c r="C12" s="6">
        <v>91.3</v>
      </c>
      <c r="D12" s="6">
        <v>44.44</v>
      </c>
      <c r="E12" s="6">
        <v>4.33</v>
      </c>
      <c r="F12" s="5">
        <f>SQRT(22.5*E12*D12)</f>
        <v>65.799445286415605</v>
      </c>
      <c r="G12" s="8">
        <f>C12/F12</f>
        <v>1.3875496913778544</v>
      </c>
      <c r="H12" s="7" t="str">
        <f>IF(F12&gt;=C12,"Pass","Fail")</f>
        <v>Fail</v>
      </c>
    </row>
    <row r="13" spans="1:8">
      <c r="A13" s="2" t="s">
        <v>80</v>
      </c>
      <c r="B13" s="2" t="s">
        <v>81</v>
      </c>
      <c r="C13" s="6">
        <v>70.650000000000006</v>
      </c>
      <c r="D13" s="6">
        <v>23.43</v>
      </c>
      <c r="E13" s="6">
        <v>4.91</v>
      </c>
      <c r="F13" s="5">
        <f>SQRT(22.5*E13*D13)</f>
        <v>50.876608082693565</v>
      </c>
      <c r="G13" s="8">
        <f>C13/F13</f>
        <v>1.3886538954241459</v>
      </c>
      <c r="H13" s="7" t="str">
        <f>IF(F13&gt;=C13,"Pass","Fail")</f>
        <v>Fail</v>
      </c>
    </row>
    <row r="14" spans="1:8">
      <c r="A14" s="2" t="s">
        <v>74</v>
      </c>
      <c r="B14" s="2" t="s">
        <v>75</v>
      </c>
      <c r="C14" s="6">
        <v>62.7</v>
      </c>
      <c r="D14" s="6">
        <v>26.12</v>
      </c>
      <c r="E14" s="6">
        <v>3.26</v>
      </c>
      <c r="F14" s="5">
        <f>SQRT(22.5*E14*D14)</f>
        <v>43.771017808591104</v>
      </c>
      <c r="G14" s="8">
        <f>C14/F14</f>
        <v>1.4324546958031585</v>
      </c>
      <c r="H14" s="7" t="str">
        <f>IF(F14&gt;=C14,"Pass","Fail")</f>
        <v>Fail</v>
      </c>
    </row>
    <row r="15" spans="1:8">
      <c r="A15" s="2" t="s">
        <v>4</v>
      </c>
      <c r="B15" s="2" t="s">
        <v>5</v>
      </c>
      <c r="C15" s="6">
        <v>47.96</v>
      </c>
      <c r="D15" s="6">
        <v>23.48</v>
      </c>
      <c r="E15" s="6">
        <v>2.0299999999999998</v>
      </c>
      <c r="F15" s="5">
        <f>SQRT(22.5*E15*D15)</f>
        <v>32.748267129727644</v>
      </c>
      <c r="G15" s="8">
        <f>C15/F15</f>
        <v>1.4645049709046656</v>
      </c>
      <c r="H15" s="7" t="str">
        <f>IF(F15&gt;=C15,"Pass","Fail")</f>
        <v>Fail</v>
      </c>
    </row>
    <row r="16" spans="1:8">
      <c r="A16" s="2" t="s">
        <v>42</v>
      </c>
      <c r="B16" s="2" t="s">
        <v>43</v>
      </c>
      <c r="C16" s="6">
        <v>87.53</v>
      </c>
      <c r="D16" s="6">
        <v>24.5</v>
      </c>
      <c r="E16" s="6">
        <v>4.79</v>
      </c>
      <c r="F16" s="5">
        <f>SQRT(22.5*E16*D16)</f>
        <v>51.385674073617054</v>
      </c>
      <c r="G16" s="8">
        <f>C16/F16</f>
        <v>1.7033930483153967</v>
      </c>
      <c r="H16" s="7" t="str">
        <f>IF(F16&gt;=C16,"Pass","Fail")</f>
        <v>Fail</v>
      </c>
    </row>
    <row r="17" spans="1:8">
      <c r="A17" s="2" t="s">
        <v>36</v>
      </c>
      <c r="B17" s="2" t="s">
        <v>37</v>
      </c>
      <c r="C17" s="6">
        <v>102.09</v>
      </c>
      <c r="D17" s="6">
        <v>26.92</v>
      </c>
      <c r="E17" s="6">
        <v>5.7</v>
      </c>
      <c r="F17" s="5">
        <f>SQRT(22.5*E17*D17)</f>
        <v>58.757893086801538</v>
      </c>
      <c r="G17" s="8">
        <f>C17/F17</f>
        <v>1.7374686980213032</v>
      </c>
      <c r="H17" s="7" t="str">
        <f>IF(F17&gt;=C17,"Pass","Fail")</f>
        <v>Fail</v>
      </c>
    </row>
    <row r="18" spans="1:8">
      <c r="A18" s="2" t="s">
        <v>38</v>
      </c>
      <c r="B18" s="2" t="s">
        <v>39</v>
      </c>
      <c r="C18" s="6">
        <v>57.3</v>
      </c>
      <c r="D18" s="6">
        <v>14.54</v>
      </c>
      <c r="E18" s="6">
        <v>3.05</v>
      </c>
      <c r="F18" s="5">
        <f>SQRT(22.5*E18*D18)</f>
        <v>31.588091110416912</v>
      </c>
      <c r="G18" s="8">
        <f>C18/F18</f>
        <v>1.8139747602888223</v>
      </c>
      <c r="H18" s="7" t="str">
        <f>IF(F18&gt;=C18,"Pass","Fail")</f>
        <v>Fail</v>
      </c>
    </row>
    <row r="19" spans="1:8">
      <c r="A19" s="2" t="s">
        <v>58</v>
      </c>
      <c r="B19" s="2" t="s">
        <v>59</v>
      </c>
      <c r="C19" s="6">
        <v>81.97</v>
      </c>
      <c r="D19" s="6">
        <v>20.13</v>
      </c>
      <c r="E19" s="6">
        <v>4.43</v>
      </c>
      <c r="F19" s="5">
        <f>SQRT(22.5*E19*D19)</f>
        <v>44.793501202741453</v>
      </c>
      <c r="G19" s="8">
        <f>C19/F19</f>
        <v>1.829952957438908</v>
      </c>
      <c r="H19" s="7" t="str">
        <f>IF(F19&gt;=C19,"Pass","Fail")</f>
        <v>Fail</v>
      </c>
    </row>
    <row r="20" spans="1:8">
      <c r="A20" s="2" t="s">
        <v>22</v>
      </c>
      <c r="B20" s="2" t="s">
        <v>23</v>
      </c>
      <c r="C20" s="6">
        <v>86.49</v>
      </c>
      <c r="D20" s="6">
        <v>23.96</v>
      </c>
      <c r="E20" s="6">
        <v>3.54</v>
      </c>
      <c r="F20" s="5">
        <f>SQRT(22.5*E20*D20)</f>
        <v>43.685398018102113</v>
      </c>
      <c r="G20" s="8">
        <f>C20/F20</f>
        <v>1.979837747252772</v>
      </c>
      <c r="H20" s="7" t="str">
        <f>IF(F20&gt;=C20,"Pass","Fail")</f>
        <v>Fail</v>
      </c>
    </row>
    <row r="21" spans="1:8">
      <c r="A21" s="2" t="s">
        <v>12</v>
      </c>
      <c r="B21" s="2" t="s">
        <v>13</v>
      </c>
      <c r="C21" s="6">
        <v>74.760000000000005</v>
      </c>
      <c r="D21" s="6">
        <v>25.82</v>
      </c>
      <c r="E21" s="6">
        <v>2.39</v>
      </c>
      <c r="F21" s="5">
        <f>SQRT(22.5*E21*D21)</f>
        <v>37.262185926217484</v>
      </c>
      <c r="G21" s="8">
        <f>C21/F21</f>
        <v>2.0063235191846127</v>
      </c>
      <c r="H21" s="7" t="str">
        <f>IF(F21&gt;=C21,"Pass","Fail")</f>
        <v>Fail</v>
      </c>
    </row>
    <row r="22" spans="1:8">
      <c r="A22" s="2" t="s">
        <v>84</v>
      </c>
      <c r="B22" s="2" t="s">
        <v>85</v>
      </c>
      <c r="C22" s="6">
        <v>52.94</v>
      </c>
      <c r="D22" s="6">
        <v>13.68</v>
      </c>
      <c r="E22" s="6">
        <v>2.23</v>
      </c>
      <c r="F22" s="5">
        <f>SQRT(22.5*E22*D22)</f>
        <v>26.199122122697162</v>
      </c>
      <c r="G22" s="8">
        <f>C22/F22</f>
        <v>2.0206783934235846</v>
      </c>
      <c r="H22" s="7" t="str">
        <f>IF(F22&gt;=C22,"Pass","Fail")</f>
        <v>Fail</v>
      </c>
    </row>
    <row r="23" spans="1:8">
      <c r="A23" s="2" t="s">
        <v>40</v>
      </c>
      <c r="B23" s="2" t="s">
        <v>41</v>
      </c>
      <c r="C23" s="6">
        <v>97.52</v>
      </c>
      <c r="D23" s="6">
        <v>22.85</v>
      </c>
      <c r="E23" s="6">
        <v>4.5</v>
      </c>
      <c r="F23" s="5">
        <f>SQRT(22.5*E23*D23)</f>
        <v>48.099506234471889</v>
      </c>
      <c r="G23" s="8">
        <f>C23/F23</f>
        <v>2.0274636401591479</v>
      </c>
      <c r="H23" s="7" t="str">
        <f>IF(F23&gt;=C23,"Pass","Fail")</f>
        <v>Fail</v>
      </c>
    </row>
    <row r="24" spans="1:8">
      <c r="A24" s="2" t="s">
        <v>76</v>
      </c>
      <c r="B24" s="2" t="s">
        <v>77</v>
      </c>
      <c r="C24" s="6">
        <v>231.68</v>
      </c>
      <c r="D24" s="6">
        <v>49.73</v>
      </c>
      <c r="E24" s="6">
        <v>11.53</v>
      </c>
      <c r="F24" s="5">
        <f>SQRT(22.5*E24*D24)</f>
        <v>113.58347260935457</v>
      </c>
      <c r="G24" s="8">
        <f>C24/F24</f>
        <v>2.0397333756189382</v>
      </c>
      <c r="H24" s="7" t="str">
        <f>IF(F24&gt;=C24,"Pass","Fail")</f>
        <v>Fail</v>
      </c>
    </row>
    <row r="25" spans="1:8">
      <c r="A25" s="2" t="s">
        <v>94</v>
      </c>
      <c r="B25" s="2" t="s">
        <v>95</v>
      </c>
      <c r="C25" s="6">
        <v>79.88</v>
      </c>
      <c r="D25" s="6">
        <v>18.809999999999999</v>
      </c>
      <c r="E25" s="6">
        <v>3.53</v>
      </c>
      <c r="F25" s="5">
        <f>SQRT(22.5*E25*D25)</f>
        <v>38.652092440125408</v>
      </c>
      <c r="G25" s="8">
        <f>C25/F25</f>
        <v>2.0666410265819186</v>
      </c>
      <c r="H25" s="7" t="str">
        <f>IF(F25&gt;=C25,"Pass","Fail")</f>
        <v>Fail</v>
      </c>
    </row>
    <row r="26" spans="1:8">
      <c r="A26" s="2" t="s">
        <v>66</v>
      </c>
      <c r="B26" s="2" t="s">
        <v>67</v>
      </c>
      <c r="C26" s="6">
        <v>75.260000000000005</v>
      </c>
      <c r="D26" s="6">
        <v>19.8</v>
      </c>
      <c r="E26" s="6">
        <v>2.9</v>
      </c>
      <c r="F26" s="5">
        <f>SQRT(22.5*E26*D26)</f>
        <v>35.943705985888542</v>
      </c>
      <c r="G26" s="8">
        <f>C26/F26</f>
        <v>2.0938297244459712</v>
      </c>
      <c r="H26" s="7" t="str">
        <f>IF(F26&gt;=C26,"Pass","Fail")</f>
        <v>Fail</v>
      </c>
    </row>
    <row r="27" spans="1:8">
      <c r="A27" s="2" t="s">
        <v>68</v>
      </c>
      <c r="B27" s="2" t="s">
        <v>69</v>
      </c>
      <c r="C27" s="6">
        <v>93.46</v>
      </c>
      <c r="D27" s="6">
        <v>19.79</v>
      </c>
      <c r="E27" s="6">
        <v>4.42</v>
      </c>
      <c r="F27" s="5">
        <f>SQRT(22.5*E27*D27)</f>
        <v>44.363447792073146</v>
      </c>
      <c r="G27" s="8">
        <f>C27/F27</f>
        <v>2.1066892825381216</v>
      </c>
      <c r="H27" s="7" t="str">
        <f>IF(F27&gt;=C27,"Pass","Fail")</f>
        <v>Fail</v>
      </c>
    </row>
    <row r="28" spans="1:8">
      <c r="A28" s="2" t="s">
        <v>60</v>
      </c>
      <c r="B28" s="2" t="s">
        <v>61</v>
      </c>
      <c r="C28" s="6">
        <v>72.92</v>
      </c>
      <c r="D28" s="6">
        <v>15.07</v>
      </c>
      <c r="E28" s="6">
        <v>3.18</v>
      </c>
      <c r="F28" s="5">
        <f>SQRT(22.5*E28*D28)</f>
        <v>32.836846681738486</v>
      </c>
      <c r="G28" s="8">
        <f>C28/F28</f>
        <v>2.2206760809512476</v>
      </c>
      <c r="H28" s="7" t="str">
        <f>IF(F28&gt;=C28,"Pass","Fail")</f>
        <v>Fail</v>
      </c>
    </row>
    <row r="29" spans="1:8">
      <c r="A29" s="2" t="s">
        <v>62</v>
      </c>
      <c r="B29" s="2" t="s">
        <v>63</v>
      </c>
      <c r="C29" s="6">
        <v>43.68</v>
      </c>
      <c r="D29" s="6">
        <v>15.17</v>
      </c>
      <c r="E29" s="6">
        <v>1.0900000000000001</v>
      </c>
      <c r="F29" s="5">
        <f>SQRT(22.5*E29*D29)</f>
        <v>19.288448615687059</v>
      </c>
      <c r="G29" s="8">
        <f>C29/F29</f>
        <v>2.2645678182990618</v>
      </c>
      <c r="H29" s="7" t="str">
        <f>IF(F29&gt;=C29,"Pass","Fail")</f>
        <v>Fail</v>
      </c>
    </row>
    <row r="30" spans="1:8">
      <c r="A30" s="2" t="s">
        <v>98</v>
      </c>
      <c r="B30" s="2" t="s">
        <v>99</v>
      </c>
      <c r="C30" s="6">
        <v>106.48</v>
      </c>
      <c r="D30" s="6">
        <v>25.66</v>
      </c>
      <c r="E30" s="6">
        <v>3.77</v>
      </c>
      <c r="F30" s="5">
        <f>SQRT(22.5*E30*D30)</f>
        <v>46.65414772557741</v>
      </c>
      <c r="G30" s="8">
        <f>C30/F30</f>
        <v>2.2823265495347158</v>
      </c>
      <c r="H30" s="7" t="str">
        <f>IF(F30&gt;=C30,"Pass","Fail")</f>
        <v>Fail</v>
      </c>
    </row>
    <row r="31" spans="1:8">
      <c r="A31" s="2" t="s">
        <v>24</v>
      </c>
      <c r="B31" s="2" t="s">
        <v>25</v>
      </c>
      <c r="C31" s="6">
        <v>40.700000000000003</v>
      </c>
      <c r="D31" s="6">
        <v>9.0500000000000007</v>
      </c>
      <c r="E31" s="6">
        <v>1.56</v>
      </c>
      <c r="F31" s="5">
        <f>SQRT(22.5*E31*D31)</f>
        <v>17.822878555384932</v>
      </c>
      <c r="G31" s="8">
        <f>C31/F31</f>
        <v>2.283581738691872</v>
      </c>
      <c r="H31" s="7" t="str">
        <f>IF(F31&gt;=C31,"Pass","Fail")</f>
        <v>Fail</v>
      </c>
    </row>
    <row r="32" spans="1:8">
      <c r="A32" s="2" t="s">
        <v>10</v>
      </c>
      <c r="B32" s="2" t="s">
        <v>11</v>
      </c>
      <c r="C32" s="6">
        <v>89.57</v>
      </c>
      <c r="D32" s="6">
        <v>14.03</v>
      </c>
      <c r="E32" s="6">
        <v>4.82</v>
      </c>
      <c r="F32" s="5">
        <f>SQRT(22.5*E32*D32)</f>
        <v>39.007095508381546</v>
      </c>
      <c r="G32" s="8">
        <f>C32/F32</f>
        <v>2.2962488960695335</v>
      </c>
      <c r="H32" s="7" t="str">
        <f>IF(F32&gt;=C32,"Pass","Fail")</f>
        <v>Fail</v>
      </c>
    </row>
    <row r="33" spans="1:8">
      <c r="A33" s="2" t="s">
        <v>111</v>
      </c>
      <c r="B33" s="2" t="s">
        <v>112</v>
      </c>
      <c r="C33" s="6">
        <v>74.930000000000007</v>
      </c>
      <c r="D33" s="6">
        <v>21.82</v>
      </c>
      <c r="E33" s="6">
        <v>2.12</v>
      </c>
      <c r="F33" s="5">
        <f>SQRT(22.5*E33*D33)</f>
        <v>32.261649058905839</v>
      </c>
      <c r="G33" s="8">
        <f>C33/F33</f>
        <v>2.3225719138902963</v>
      </c>
      <c r="H33" s="7" t="str">
        <f>IF(F33&gt;=C33,"Pass","Fail")</f>
        <v>Fail</v>
      </c>
    </row>
    <row r="34" spans="1:8">
      <c r="A34" s="2" t="s">
        <v>72</v>
      </c>
      <c r="B34" s="2" t="s">
        <v>73</v>
      </c>
      <c r="C34" s="6">
        <v>84.7</v>
      </c>
      <c r="D34" s="6">
        <v>18.62</v>
      </c>
      <c r="E34" s="6">
        <v>3.17</v>
      </c>
      <c r="F34" s="5">
        <f>SQRT(22.5*E34*D34)</f>
        <v>36.44271532144662</v>
      </c>
      <c r="G34" s="8">
        <f>C34/F34</f>
        <v>2.3241956383572182</v>
      </c>
      <c r="H34" s="7" t="str">
        <f>IF(F34&gt;=C34,"Pass","Fail")</f>
        <v>Fail</v>
      </c>
    </row>
    <row r="35" spans="1:8">
      <c r="A35" s="2" t="s">
        <v>104</v>
      </c>
      <c r="B35" s="2" t="s">
        <v>105</v>
      </c>
      <c r="C35" s="6">
        <v>177.27</v>
      </c>
      <c r="D35" s="6">
        <v>24.49</v>
      </c>
      <c r="E35" s="6">
        <v>10.32</v>
      </c>
      <c r="F35" s="5">
        <f>SQRT(22.5*E35*D35)</f>
        <v>75.409402596758454</v>
      </c>
      <c r="G35" s="8">
        <f>C35/F35</f>
        <v>2.3507678604474203</v>
      </c>
      <c r="H35" s="7" t="str">
        <f>IF(F35&gt;=C35,"Pass","Fail")</f>
        <v>Fail</v>
      </c>
    </row>
    <row r="36" spans="1:8">
      <c r="A36" s="2" t="s">
        <v>48</v>
      </c>
      <c r="B36" s="2" t="s">
        <v>49</v>
      </c>
      <c r="C36" s="6">
        <v>141.85</v>
      </c>
      <c r="D36" s="6">
        <v>34.479999999999997</v>
      </c>
      <c r="E36" s="6">
        <v>4.59</v>
      </c>
      <c r="F36" s="5">
        <f>SQRT(22.5*E36*D36)</f>
        <v>59.673461438063065</v>
      </c>
      <c r="G36" s="8">
        <f>C36/F36</f>
        <v>2.3771035998511754</v>
      </c>
      <c r="H36" s="7" t="str">
        <f>IF(F36&gt;=C36,"Pass","Fail")</f>
        <v>Fail</v>
      </c>
    </row>
    <row r="37" spans="1:8">
      <c r="A37" s="2" t="s">
        <v>70</v>
      </c>
      <c r="B37" s="2" t="s">
        <v>71</v>
      </c>
      <c r="C37" s="6">
        <v>142.22</v>
      </c>
      <c r="D37" s="6">
        <v>26.27</v>
      </c>
      <c r="E37" s="6">
        <v>6</v>
      </c>
      <c r="F37" s="5">
        <f>SQRT(22.5*E37*D37)</f>
        <v>59.55207804938464</v>
      </c>
      <c r="G37" s="8">
        <f>C37/F37</f>
        <v>2.3881618351262484</v>
      </c>
      <c r="H37" s="7" t="str">
        <f>IF(F37&gt;=C37,"Pass","Fail")</f>
        <v>Fail</v>
      </c>
    </row>
    <row r="38" spans="1:8">
      <c r="A38" s="2" t="s">
        <v>82</v>
      </c>
      <c r="B38" s="2" t="s">
        <v>83</v>
      </c>
      <c r="C38" s="6">
        <v>71.06</v>
      </c>
      <c r="D38" s="6">
        <v>13.61</v>
      </c>
      <c r="E38" s="6">
        <v>2.88</v>
      </c>
      <c r="F38" s="5">
        <f>SQRT(22.5*E38*D38)</f>
        <v>29.697272602042091</v>
      </c>
      <c r="G38" s="8">
        <f>C38/F38</f>
        <v>2.3928123283319178</v>
      </c>
      <c r="H38" s="7" t="str">
        <f>IF(F38&gt;=C38,"Pass","Fail")</f>
        <v>Fail</v>
      </c>
    </row>
    <row r="39" spans="1:8">
      <c r="A39" s="2" t="s">
        <v>28</v>
      </c>
      <c r="B39" s="2" t="s">
        <v>29</v>
      </c>
      <c r="C39" s="6">
        <v>42.39</v>
      </c>
      <c r="D39" s="6">
        <v>7.63</v>
      </c>
      <c r="E39" s="6">
        <v>1.8</v>
      </c>
      <c r="F39" s="5">
        <f>SQRT(22.5*E39*D39)</f>
        <v>17.578822486162149</v>
      </c>
      <c r="G39" s="8">
        <f>C39/F39</f>
        <v>2.4114243165814395</v>
      </c>
      <c r="H39" s="7" t="str">
        <f>IF(F39&gt;=C39,"Pass","Fail")</f>
        <v>Fail</v>
      </c>
    </row>
    <row r="40" spans="1:8">
      <c r="A40" s="2" t="s">
        <v>30</v>
      </c>
      <c r="B40" s="2" t="s">
        <v>31</v>
      </c>
      <c r="C40" s="6">
        <v>96.72</v>
      </c>
      <c r="D40" s="6">
        <v>15.31</v>
      </c>
      <c r="E40" s="6">
        <v>4.5199999999999996</v>
      </c>
      <c r="F40" s="5">
        <f>SQRT(22.5*E40*D40)</f>
        <v>39.459181441079082</v>
      </c>
      <c r="G40" s="8">
        <f>C40/F40</f>
        <v>2.4511405576018714</v>
      </c>
      <c r="H40" s="7" t="str">
        <f>IF(F40&gt;=C40,"Pass","Fail")</f>
        <v>Fail</v>
      </c>
    </row>
    <row r="41" spans="1:8">
      <c r="A41" s="2" t="s">
        <v>92</v>
      </c>
      <c r="B41" s="2" t="s">
        <v>93</v>
      </c>
      <c r="C41" s="6">
        <v>225.96</v>
      </c>
      <c r="D41" s="6">
        <v>44.58</v>
      </c>
      <c r="E41" s="6">
        <v>7.85</v>
      </c>
      <c r="F41" s="5">
        <f>SQRT(22.5*E41*D41)</f>
        <v>88.735238208955067</v>
      </c>
      <c r="G41" s="8">
        <f>C41/F41</f>
        <v>2.5464517204304564</v>
      </c>
      <c r="H41" s="7" t="str">
        <f>IF(F41&gt;=C41,"Pass","Fail")</f>
        <v>Fail</v>
      </c>
    </row>
    <row r="42" spans="1:8">
      <c r="A42" s="2" t="s">
        <v>46</v>
      </c>
      <c r="B42" s="2" t="s">
        <v>47</v>
      </c>
      <c r="C42" s="6">
        <v>163.63</v>
      </c>
      <c r="D42" s="6">
        <v>25.06</v>
      </c>
      <c r="E42" s="6">
        <v>7.28</v>
      </c>
      <c r="F42" s="5">
        <f>SQRT(22.5*E42*D42)</f>
        <v>64.068931628364155</v>
      </c>
      <c r="G42" s="8">
        <f>C42/F42</f>
        <v>2.5539679816911267</v>
      </c>
      <c r="H42" s="7" t="str">
        <f>IF(F42&gt;=C42,"Pass","Fail")</f>
        <v>Fail</v>
      </c>
    </row>
    <row r="43" spans="1:8">
      <c r="A43" s="2" t="s">
        <v>100</v>
      </c>
      <c r="B43" s="2" t="s">
        <v>101</v>
      </c>
      <c r="C43" s="6">
        <v>137.41999999999999</v>
      </c>
      <c r="D43" s="6">
        <v>26.07</v>
      </c>
      <c r="E43" s="6">
        <v>4.1399999999999997</v>
      </c>
      <c r="F43" s="5">
        <f>SQRT(22.5*E43*D43)</f>
        <v>49.279006686417695</v>
      </c>
      <c r="G43" s="8">
        <f>C43/F43</f>
        <v>2.7886114035223799</v>
      </c>
      <c r="H43" s="7" t="str">
        <f>IF(F43&gt;=C43,"Pass","Fail")</f>
        <v>Fail</v>
      </c>
    </row>
    <row r="44" spans="1:8">
      <c r="A44" s="2" t="s">
        <v>78</v>
      </c>
      <c r="B44" s="2" t="s">
        <v>79</v>
      </c>
      <c r="C44" s="6">
        <v>69.849999999999994</v>
      </c>
      <c r="D44" s="6">
        <v>10.97</v>
      </c>
      <c r="E44" s="6">
        <v>2.5299999999999998</v>
      </c>
      <c r="F44" s="5">
        <f>SQRT(22.5*E44*D44)</f>
        <v>24.989342728451263</v>
      </c>
      <c r="G44" s="8">
        <f>C44/F44</f>
        <v>2.7951915646213963</v>
      </c>
      <c r="H44" s="7" t="str">
        <f>IF(F44&gt;=C44,"Pass","Fail")</f>
        <v>Fail</v>
      </c>
    </row>
    <row r="45" spans="1:8">
      <c r="A45" s="2" t="s">
        <v>86</v>
      </c>
      <c r="B45" s="2" t="s">
        <v>87</v>
      </c>
      <c r="C45" s="6">
        <v>76.62</v>
      </c>
      <c r="D45" s="6">
        <v>14.78</v>
      </c>
      <c r="E45" s="6">
        <v>2.17</v>
      </c>
      <c r="F45" s="5">
        <f>SQRT(22.5*E45*D45)</f>
        <v>26.863236960574948</v>
      </c>
      <c r="G45" s="8">
        <f>C45/F45</f>
        <v>2.8522251474179798</v>
      </c>
      <c r="H45" s="7" t="str">
        <f>IF(F45&gt;=C45,"Pass","Fail")</f>
        <v>Fail</v>
      </c>
    </row>
    <row r="46" spans="1:8">
      <c r="A46" s="2" t="s">
        <v>50</v>
      </c>
      <c r="B46" s="2" t="s">
        <v>51</v>
      </c>
      <c r="C46" s="6">
        <v>85.63</v>
      </c>
      <c r="D46" s="6">
        <v>12.18</v>
      </c>
      <c r="E46" s="6">
        <v>3.18</v>
      </c>
      <c r="F46" s="5">
        <f>SQRT(22.5*E46*D46)</f>
        <v>29.520823159254892</v>
      </c>
      <c r="G46" s="8">
        <f>C46/F46</f>
        <v>2.9006643730107053</v>
      </c>
      <c r="H46" s="7" t="str">
        <f>IF(F46&gt;=C46,"Pass","Fail")</f>
        <v>Fail</v>
      </c>
    </row>
    <row r="47" spans="1:8">
      <c r="A47" s="2" t="s">
        <v>20</v>
      </c>
      <c r="B47" s="2" t="s">
        <v>21</v>
      </c>
      <c r="C47" s="6">
        <v>110.71</v>
      </c>
      <c r="D47" s="6">
        <v>11.43</v>
      </c>
      <c r="E47" s="6">
        <v>5.65</v>
      </c>
      <c r="F47" s="5">
        <f>SQRT(22.5*E47*D47)</f>
        <v>38.118745388588017</v>
      </c>
      <c r="G47" s="8">
        <f>C47/F47</f>
        <v>2.9043453259388841</v>
      </c>
      <c r="H47" s="7" t="str">
        <f>IF(F47&gt;=C47,"Pass","Fail")</f>
        <v>Fail</v>
      </c>
    </row>
    <row r="48" spans="1:8">
      <c r="A48" s="2" t="s">
        <v>88</v>
      </c>
      <c r="B48" s="2" t="s">
        <v>89</v>
      </c>
      <c r="C48" s="6">
        <v>91.01</v>
      </c>
      <c r="D48" s="6">
        <v>9.7799999999999994</v>
      </c>
      <c r="E48" s="6">
        <v>3.11</v>
      </c>
      <c r="F48" s="5">
        <f>SQRT(22.5*E48*D48)</f>
        <v>26.160189219499156</v>
      </c>
      <c r="G48" s="8">
        <f>C48/F48</f>
        <v>3.4789503713590655</v>
      </c>
      <c r="H48" s="7" t="str">
        <f>IF(F48&gt;=C48,"Pass","Fail")</f>
        <v>Fail</v>
      </c>
    </row>
    <row r="49" spans="1:8">
      <c r="A49" s="2" t="s">
        <v>14</v>
      </c>
      <c r="B49" s="2" t="s">
        <v>15</v>
      </c>
      <c r="C49" s="6">
        <v>44.69</v>
      </c>
      <c r="D49" s="6">
        <v>9.65</v>
      </c>
      <c r="E49" s="6">
        <v>0.61</v>
      </c>
      <c r="F49" s="5">
        <f>SQRT(22.5*E49*D49)</f>
        <v>11.508529445589476</v>
      </c>
      <c r="G49" s="8">
        <f>C49/F49</f>
        <v>3.8832068172816792</v>
      </c>
      <c r="H49" s="7" t="str">
        <f>IF(F49&gt;=C49,"Pass","Fail")</f>
        <v>Fail</v>
      </c>
    </row>
    <row r="50" spans="1:8">
      <c r="A50" s="2" t="s">
        <v>90</v>
      </c>
      <c r="B50" s="2" t="s">
        <v>91</v>
      </c>
      <c r="C50" s="6">
        <v>91.39</v>
      </c>
      <c r="D50" s="6">
        <v>5.69</v>
      </c>
      <c r="E50" s="6">
        <v>3.26</v>
      </c>
      <c r="F50" s="5">
        <f>SQRT(22.5*E50*D50)</f>
        <v>20.429427304748412</v>
      </c>
      <c r="G50" s="8">
        <f>C50/F50</f>
        <v>4.4734489438555247</v>
      </c>
      <c r="H50" s="7" t="str">
        <f>IF(F50&gt;=C50,"Pass","Fail")</f>
        <v>Fail</v>
      </c>
    </row>
    <row r="51" spans="1:8">
      <c r="A51" s="2" t="s">
        <v>26</v>
      </c>
      <c r="B51" s="2" t="s">
        <v>27</v>
      </c>
      <c r="C51" s="6">
        <v>63.1</v>
      </c>
      <c r="D51" s="6">
        <v>2.91</v>
      </c>
      <c r="E51" s="6">
        <v>2.31</v>
      </c>
      <c r="F51" s="5">
        <f>SQRT(22.5*E51*D51)</f>
        <v>12.298262072341767</v>
      </c>
      <c r="G51" s="8">
        <f>C51/F51</f>
        <v>5.1308062577320603</v>
      </c>
      <c r="H51" s="7" t="str">
        <f>IF(F51&gt;=C51,"Pass","Fail")</f>
        <v>Fail</v>
      </c>
    </row>
    <row r="52" spans="1:8">
      <c r="A52" s="2" t="s">
        <v>96</v>
      </c>
      <c r="B52" s="2" t="s">
        <v>97</v>
      </c>
      <c r="C52" s="6">
        <v>274.18</v>
      </c>
      <c r="D52" s="6">
        <v>14.26</v>
      </c>
      <c r="E52" s="6">
        <v>8.59</v>
      </c>
      <c r="F52" s="5">
        <f>SQRT(22.5*E52*D52)</f>
        <v>52.49858569523564</v>
      </c>
      <c r="G52" s="8">
        <f>C52/F52</f>
        <v>5.2226168832750561</v>
      </c>
      <c r="H52" s="7" t="str">
        <f>IF(F52&gt;=C52,"Pass","Fail")</f>
        <v>Fail</v>
      </c>
    </row>
    <row r="53" spans="1:8">
      <c r="A53" s="2" t="s">
        <v>54</v>
      </c>
      <c r="B53" s="2" t="s">
        <v>55</v>
      </c>
      <c r="C53" s="6">
        <v>65.66</v>
      </c>
      <c r="D53" s="6">
        <v>1.55</v>
      </c>
      <c r="E53" s="6">
        <v>2.2799999999999998</v>
      </c>
      <c r="F53" s="5">
        <f>SQRT(22.5*E53*D53)</f>
        <v>8.9171183686211091</v>
      </c>
      <c r="G53" s="8">
        <f>C53/F53</f>
        <v>7.3633653031964039</v>
      </c>
      <c r="H53" s="7" t="str">
        <f>IF(F53&gt;=C53,"Pass","Fail")</f>
        <v>Fail</v>
      </c>
    </row>
    <row r="54" spans="1:8">
      <c r="A54" s="2" t="s">
        <v>16</v>
      </c>
      <c r="B54" s="2" t="s">
        <v>17</v>
      </c>
      <c r="C54" s="6">
        <v>108</v>
      </c>
      <c r="D54" s="6">
        <v>1.31</v>
      </c>
      <c r="E54" s="6">
        <v>4.33</v>
      </c>
      <c r="F54" s="5">
        <f>SQRT(22.5*E54*D54)</f>
        <v>11.297200980773955</v>
      </c>
      <c r="G54" s="8">
        <f>C54/F54</f>
        <v>9.5598901164809664</v>
      </c>
      <c r="H54" s="7" t="str">
        <f>IF(F54&gt;=C54,"Pass","Fail")</f>
        <v>Fail</v>
      </c>
    </row>
    <row r="55" spans="1:8">
      <c r="D55" s="4"/>
      <c r="E55" s="4"/>
    </row>
    <row r="56" spans="1:8">
      <c r="D56" s="4"/>
      <c r="E56" s="4"/>
    </row>
    <row r="57" spans="1:8">
      <c r="D57" s="4"/>
      <c r="E57" s="4"/>
    </row>
    <row r="58" spans="1:8">
      <c r="D58" s="4"/>
      <c r="E58" s="4"/>
    </row>
    <row r="59" spans="1:8">
      <c r="D59" s="4"/>
      <c r="E59" s="4"/>
    </row>
    <row r="60" spans="1:8">
      <c r="D60" s="4"/>
      <c r="E60" s="4"/>
    </row>
    <row r="61" spans="1:8">
      <c r="D61" s="4"/>
      <c r="E61" s="4"/>
    </row>
    <row r="62" spans="1:8">
      <c r="D62" s="4"/>
      <c r="E62" s="4"/>
    </row>
    <row r="63" spans="1:8">
      <c r="D63" s="4"/>
      <c r="E63" s="4"/>
    </row>
    <row r="64" spans="1:8">
      <c r="D64" s="4"/>
      <c r="E64" s="4"/>
    </row>
    <row r="65" spans="4:5">
      <c r="D65" s="4"/>
      <c r="E65" s="4"/>
    </row>
    <row r="66" spans="4:5">
      <c r="D66" s="4"/>
      <c r="E66" s="4"/>
    </row>
  </sheetData>
  <autoFilter ref="A1:H66">
    <sortState ref="A2:H66">
      <sortCondition ref="G1:G6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Graham Formula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Canyon Lake</dc:creator>
  <cp:lastModifiedBy>Canyon Lake</cp:lastModifiedBy>
  <dcterms:created xsi:type="dcterms:W3CDTF">2015-01-28T13:08:24Z</dcterms:created>
  <dcterms:modified xsi:type="dcterms:W3CDTF">2015-01-28T14:25:57Z</dcterms:modified>
</cp:coreProperties>
</file>