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11670" windowHeight="4635"/>
  </bookViews>
  <sheets>
    <sheet name="Dividend Aristocrats Sheet" sheetId="1" r:id="rId1"/>
  </sheets>
  <definedNames>
    <definedName name="_xlnm._FilterDatabase" localSheetId="0" hidden="1">'Dividend Aristocrats Sheet'!$A$1:$I$53</definedName>
  </definedNames>
  <calcPr calcId="152511"/>
</workbook>
</file>

<file path=xl/calcChain.xml><?xml version="1.0" encoding="utf-8"?>
<calcChain xmlns="http://schemas.openxmlformats.org/spreadsheetml/2006/main">
  <c r="I13" i="1" l="1"/>
  <c r="I20" i="1"/>
  <c r="I23" i="1"/>
  <c r="I26" i="1"/>
  <c r="I27" i="1"/>
  <c r="I39" i="1"/>
  <c r="I43" i="1"/>
  <c r="I40" i="1"/>
  <c r="I44" i="1"/>
  <c r="I46" i="1"/>
  <c r="I48" i="1"/>
  <c r="I49" i="1"/>
  <c r="H3" i="1"/>
  <c r="I3" i="1" s="1"/>
  <c r="H4" i="1"/>
  <c r="I4" i="1" s="1"/>
  <c r="H5" i="1"/>
  <c r="I5" i="1" s="1"/>
  <c r="H8" i="1"/>
  <c r="I8" i="1" s="1"/>
  <c r="H6" i="1"/>
  <c r="I6" i="1" s="1"/>
  <c r="H7" i="1"/>
  <c r="I7" i="1" s="1"/>
  <c r="H11" i="1"/>
  <c r="I11" i="1" s="1"/>
  <c r="H9" i="1"/>
  <c r="I9" i="1" s="1"/>
  <c r="H10" i="1"/>
  <c r="I10" i="1" s="1"/>
  <c r="H14" i="1"/>
  <c r="I14" i="1" s="1"/>
  <c r="H15" i="1"/>
  <c r="H13" i="1"/>
  <c r="H12" i="1"/>
  <c r="I12" i="1" s="1"/>
  <c r="H16" i="1"/>
  <c r="I16" i="1" s="1"/>
  <c r="H18" i="1"/>
  <c r="I18" i="1" s="1"/>
  <c r="H20" i="1"/>
  <c r="H24" i="1"/>
  <c r="I24" i="1" s="1"/>
  <c r="H17" i="1"/>
  <c r="I17" i="1" s="1"/>
  <c r="H19" i="1"/>
  <c r="I19" i="1" s="1"/>
  <c r="H23" i="1"/>
  <c r="H22" i="1"/>
  <c r="I22" i="1" s="1"/>
  <c r="H25" i="1"/>
  <c r="I25" i="1" s="1"/>
  <c r="H28" i="1"/>
  <c r="I28" i="1" s="1"/>
  <c r="H26" i="1"/>
  <c r="H34" i="1"/>
  <c r="I34" i="1" s="1"/>
  <c r="H30" i="1"/>
  <c r="I30" i="1" s="1"/>
  <c r="H31" i="1"/>
  <c r="I31" i="1" s="1"/>
  <c r="H27" i="1"/>
  <c r="H29" i="1"/>
  <c r="I29" i="1" s="1"/>
  <c r="H32" i="1"/>
  <c r="I32" i="1" s="1"/>
  <c r="H33" i="1"/>
  <c r="I33" i="1" s="1"/>
  <c r="H39" i="1"/>
  <c r="H36" i="1"/>
  <c r="I36" i="1" s="1"/>
  <c r="H38" i="1"/>
  <c r="I38" i="1" s="1"/>
  <c r="H21" i="1"/>
  <c r="I21" i="1" s="1"/>
  <c r="H43" i="1"/>
  <c r="H35" i="1"/>
  <c r="I35" i="1" s="1"/>
  <c r="H37" i="1"/>
  <c r="I37" i="1" s="1"/>
  <c r="H41" i="1"/>
  <c r="I41" i="1" s="1"/>
  <c r="H40" i="1"/>
  <c r="H42" i="1"/>
  <c r="H45" i="1"/>
  <c r="I45" i="1" s="1"/>
  <c r="H51" i="1"/>
  <c r="I51" i="1" s="1"/>
  <c r="H44" i="1"/>
  <c r="H46" i="1"/>
  <c r="H47" i="1"/>
  <c r="I47" i="1" s="1"/>
  <c r="H50" i="1"/>
  <c r="I50" i="1" s="1"/>
  <c r="H48" i="1"/>
  <c r="H49" i="1"/>
  <c r="H52" i="1"/>
  <c r="H53" i="1"/>
  <c r="H2" i="1"/>
  <c r="I2" i="1" s="1"/>
  <c r="G3" i="1"/>
  <c r="G4" i="1"/>
  <c r="G5" i="1"/>
  <c r="G8" i="1"/>
  <c r="G6" i="1"/>
  <c r="G7" i="1"/>
  <c r="G11" i="1"/>
  <c r="G9" i="1"/>
  <c r="G10" i="1"/>
  <c r="G14" i="1"/>
  <c r="G15" i="1"/>
  <c r="G13" i="1"/>
  <c r="G12" i="1"/>
  <c r="G16" i="1"/>
  <c r="G18" i="1"/>
  <c r="G20" i="1"/>
  <c r="G24" i="1"/>
  <c r="G17" i="1"/>
  <c r="G19" i="1"/>
  <c r="G23" i="1"/>
  <c r="G22" i="1"/>
  <c r="G25" i="1"/>
  <c r="G28" i="1"/>
  <c r="G26" i="1"/>
  <c r="G34" i="1"/>
  <c r="G30" i="1"/>
  <c r="G31" i="1"/>
  <c r="G27" i="1"/>
  <c r="G29" i="1"/>
  <c r="G32" i="1"/>
  <c r="G33" i="1"/>
  <c r="G39" i="1"/>
  <c r="G36" i="1"/>
  <c r="G38" i="1"/>
  <c r="G21" i="1"/>
  <c r="G43" i="1"/>
  <c r="G35" i="1"/>
  <c r="G37" i="1"/>
  <c r="G41" i="1"/>
  <c r="G40" i="1"/>
  <c r="G42" i="1"/>
  <c r="G45" i="1"/>
  <c r="G51" i="1"/>
  <c r="G44" i="1"/>
  <c r="G46" i="1"/>
  <c r="G47" i="1"/>
  <c r="G50" i="1"/>
  <c r="G48" i="1"/>
  <c r="G49" i="1"/>
  <c r="G52" i="1"/>
  <c r="G53" i="1"/>
  <c r="G2" i="1"/>
  <c r="I42" i="1" l="1"/>
  <c r="I15" i="1"/>
</calcChain>
</file>

<file path=xl/sharedStrings.xml><?xml version="1.0" encoding="utf-8"?>
<sst xmlns="http://schemas.openxmlformats.org/spreadsheetml/2006/main" count="115" uniqueCount="114">
  <si>
    <t>CHUBB CORP</t>
  </si>
  <si>
    <t>CB</t>
  </si>
  <si>
    <t>LEGGETT &amp; PLATT INC</t>
  </si>
  <si>
    <t>LEG</t>
  </si>
  <si>
    <t>BROWN-FORMAN CORP</t>
  </si>
  <si>
    <t>ABBVIE INC</t>
  </si>
  <si>
    <t>ABBV</t>
  </si>
  <si>
    <t>WALGREENS BOOTS ALLIANCE INC</t>
  </si>
  <si>
    <t>WBA</t>
  </si>
  <si>
    <t>STANLEY BLACK &amp; DECKER INC</t>
  </si>
  <si>
    <t>SWK</t>
  </si>
  <si>
    <t>MCCORMICK &amp; CO INC</t>
  </si>
  <si>
    <t>MKC</t>
  </si>
  <si>
    <t>HORMEL FOODS CORP</t>
  </si>
  <si>
    <t>HRL</t>
  </si>
  <si>
    <t>PENTAIR PLC</t>
  </si>
  <si>
    <t>PNR</t>
  </si>
  <si>
    <t>CINTAS CORP</t>
  </si>
  <si>
    <t>CTAS</t>
  </si>
  <si>
    <t>ABBOTT LABORATORIES</t>
  </si>
  <si>
    <t>ABT</t>
  </si>
  <si>
    <t>CINCINNATI FINANCIAL CORP</t>
  </si>
  <si>
    <t>CINF</t>
  </si>
  <si>
    <t>TARGET CORP</t>
  </si>
  <si>
    <t>TGT</t>
  </si>
  <si>
    <t>PPG INDUSTRIES INC</t>
  </si>
  <si>
    <t>PPG</t>
  </si>
  <si>
    <t>AT&amp;T INC</t>
  </si>
  <si>
    <t>T</t>
  </si>
  <si>
    <t>MCDONALD'S CORP</t>
  </si>
  <si>
    <t>MCD</t>
  </si>
  <si>
    <t>SIGMA-ALDRICH CORP</t>
  </si>
  <si>
    <t>SIAL</t>
  </si>
  <si>
    <t>PROCTER &amp; GAMBLE CO</t>
  </si>
  <si>
    <t>PG</t>
  </si>
  <si>
    <t>BECTON DICKINSON AND CO</t>
  </si>
  <si>
    <t>BDX</t>
  </si>
  <si>
    <t>PEPSICO INC</t>
  </si>
  <si>
    <t>PEP</t>
  </si>
  <si>
    <t>JOHNSON &amp; JOHNSON</t>
  </si>
  <si>
    <t>JNJ</t>
  </si>
  <si>
    <t>C R BARD INC</t>
  </si>
  <si>
    <t>BCR</t>
  </si>
  <si>
    <t>CLOROX CO</t>
  </si>
  <si>
    <t>CLX</t>
  </si>
  <si>
    <t>COCA-COLA CO/THE</t>
  </si>
  <si>
    <t>KO</t>
  </si>
  <si>
    <t>SHERWIN-WILLIAMS CO</t>
  </si>
  <si>
    <t>SHW</t>
  </si>
  <si>
    <t>KIMBERLY-CLARK CORP</t>
  </si>
  <si>
    <t>KMB</t>
  </si>
  <si>
    <t>MCGRAW HILL FINANCIAL INC</t>
  </si>
  <si>
    <t>MHFI</t>
  </si>
  <si>
    <t>CONSOLIDATED EDISON INC</t>
  </si>
  <si>
    <t>ED</t>
  </si>
  <si>
    <t>ARCHER DANIELS MIDLAND CO</t>
  </si>
  <si>
    <t>ADM</t>
  </si>
  <si>
    <t>ILLINOIS TOOL WORKS INC</t>
  </si>
  <si>
    <t>ITW</t>
  </si>
  <si>
    <t>3M CO</t>
  </si>
  <si>
    <t>MMM</t>
  </si>
  <si>
    <t>ECOLAB INC</t>
  </si>
  <si>
    <t>ECL</t>
  </si>
  <si>
    <t>W W GRAINGER INC</t>
  </si>
  <si>
    <t>GWW</t>
  </si>
  <si>
    <t>VF CORP</t>
  </si>
  <si>
    <t>VFC</t>
  </si>
  <si>
    <t>COLGATE-PALMOLIVE CO</t>
  </si>
  <si>
    <t>CL</t>
  </si>
  <si>
    <t>AFLAC INC</t>
  </si>
  <si>
    <t>AFL</t>
  </si>
  <si>
    <t>GENUINE PARTS CO</t>
  </si>
  <si>
    <t>GPC</t>
  </si>
  <si>
    <t>AUTOMATIC DATA PROCESSING INC</t>
  </si>
  <si>
    <t>ADP</t>
  </si>
  <si>
    <t>SYSCO CORP</t>
  </si>
  <si>
    <t>SYY</t>
  </si>
  <si>
    <t>MEDTRONIC INC</t>
  </si>
  <si>
    <t>MDT</t>
  </si>
  <si>
    <t>T. ROWE PRICE GROUP INC</t>
  </si>
  <si>
    <t>TROW</t>
  </si>
  <si>
    <t>FRANKLIN RESOURCES INC</t>
  </si>
  <si>
    <t>BEN</t>
  </si>
  <si>
    <t>EXXON MOBIL CORP</t>
  </si>
  <si>
    <t>XOM</t>
  </si>
  <si>
    <t>CARDINAL HEALTH INC</t>
  </si>
  <si>
    <t>CAH</t>
  </si>
  <si>
    <t>EMERSON ELECTRIC CO</t>
  </si>
  <si>
    <t>EMR</t>
  </si>
  <si>
    <t>LOWE'S COS INC</t>
  </si>
  <si>
    <t>LOW</t>
  </si>
  <si>
    <t>WAL-MART STORES INC</t>
  </si>
  <si>
    <t>WMT</t>
  </si>
  <si>
    <t>AIR PRODUCTS AND CHEMICALS INC</t>
  </si>
  <si>
    <t>APD</t>
  </si>
  <si>
    <t>NUCOR CORP</t>
  </si>
  <si>
    <t>NUE</t>
  </si>
  <si>
    <t>HCP INC</t>
  </si>
  <si>
    <t>HCP</t>
  </si>
  <si>
    <t>DOVER CORP</t>
  </si>
  <si>
    <t>DOV</t>
  </si>
  <si>
    <t>CHEVRON CORP</t>
  </si>
  <si>
    <t>CVX</t>
  </si>
  <si>
    <t>Name</t>
  </si>
  <si>
    <t>Ticker</t>
  </si>
  <si>
    <t>Dividend Yield</t>
  </si>
  <si>
    <t>Standard Deviation</t>
  </si>
  <si>
    <t>Payout Ratio</t>
  </si>
  <si>
    <t>Growth Rate</t>
  </si>
  <si>
    <t>BF-B</t>
  </si>
  <si>
    <t>Total Return</t>
  </si>
  <si>
    <t>P/E Ratio</t>
  </si>
  <si>
    <t>Modified PEG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</si>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</sst>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4807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0" xfId="0" applyFont="1" applyFill="1" applyAlignment="1"/>
    <xf numFmtId="0" fontId="2" fillId="2" borderId="0" xfId="0" applyFont="1" applyFill="1"/>
    <xf numFmtId="0" fontId="2" fillId="2" borderId="1" xfId="0" applyFont="1" applyFill="1" applyBorder="1" applyAlignment="1"/>
    <xf numFmtId="10" fontId="2" fillId="2" borderId="0" xfId="0" applyNumberFormat="1" applyFont="1" applyFill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3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2" fontId="2" fillId="2" borderId="0" xfId="0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3480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topLeftCell="B1" workbookViewId="0">
      <selection activeCell="H1" sqref="H1"/>
    </sheetView>
  </sheetViews>
  <sheetFormatPr defaultRowHeight="18.75" x14ac:dyDescent="0.3"/>
  <cols>
    <col min="1" max="1" width="42.7109375" style="1" bestFit="1" customWidth="1"/>
    <col min="2" max="2" width="11" style="1" bestFit="1" customWidth="1"/>
    <col min="3" max="3" width="21.7109375" style="2" bestFit="1" customWidth="1"/>
    <col min="4" max="4" width="27.5703125" style="2" bestFit="1" customWidth="1"/>
    <col min="5" max="6" width="19.42578125" style="2" bestFit="1" customWidth="1"/>
    <col min="7" max="7" width="19" style="2" bestFit="1" customWidth="1"/>
    <col min="8" max="8" width="17.28515625" style="2" bestFit="1" customWidth="1"/>
    <col min="9" max="9" width="23" style="2" bestFit="1" customWidth="1"/>
    <col min="10" max="10" width="9.140625" style="2"/>
    <col min="11" max="11" width="11.140625" style="2" bestFit="1" customWidth="1"/>
    <col min="12" max="16384" width="9.140625" style="2"/>
  </cols>
  <sheetData>
    <row r="1" spans="1:11" ht="21" x14ac:dyDescent="0.35">
      <c r="A1" s="5" t="s">
        <v>103</v>
      </c>
      <c r="B1" s="6" t="s">
        <v>104</v>
      </c>
      <c r="C1" s="7" t="s">
        <v>105</v>
      </c>
      <c r="D1" s="7" t="s">
        <v>106</v>
      </c>
      <c r="E1" s="7" t="s">
        <v>107</v>
      </c>
      <c r="F1" s="7" t="s">
        <v>108</v>
      </c>
      <c r="G1" s="7" t="s">
        <v>110</v>
      </c>
      <c r="H1" s="5" t="s">
        <v>111</v>
      </c>
      <c r="I1" s="5" t="s">
        <v>112</v>
      </c>
    </row>
    <row r="2" spans="1:11" x14ac:dyDescent="0.3">
      <c r="A2" s="3" t="s">
        <v>69</v>
      </c>
      <c r="B2" s="3" t="s">
        <v>70</v>
      </c>
      <c r="C2" s="8">
        <v>2.7022345401004681E-2</v>
      </c>
      <c r="D2" s="9">
        <v>0.43490000000000001</v>
      </c>
      <c r="E2" s="9">
        <v>0.26712328767123289</v>
      </c>
      <c r="F2" s="9">
        <v>0.12609999999999999</v>
      </c>
      <c r="G2" s="9">
        <f>F2+C2</f>
        <v>0.15312234540100467</v>
      </c>
      <c r="H2" s="10">
        <f>E2/C2</f>
        <v>9.8852739726027394</v>
      </c>
      <c r="I2" s="10">
        <f>H2/(G2*100)</f>
        <v>0.64558010437435998</v>
      </c>
      <c r="K2" s="11"/>
    </row>
    <row r="3" spans="1:11" x14ac:dyDescent="0.3">
      <c r="A3" s="3" t="s">
        <v>81</v>
      </c>
      <c r="B3" s="3" t="s">
        <v>82</v>
      </c>
      <c r="C3" s="8">
        <v>1.65016501650165E-2</v>
      </c>
      <c r="D3" s="9">
        <v>0.374</v>
      </c>
      <c r="E3" s="9">
        <v>0.16085790884718498</v>
      </c>
      <c r="F3" s="9">
        <v>0.1106</v>
      </c>
      <c r="G3" s="9">
        <f>F3+C3</f>
        <v>0.12710165016501651</v>
      </c>
      <c r="H3" s="10">
        <f>E3/C3</f>
        <v>9.7479892761394105</v>
      </c>
      <c r="I3" s="10">
        <f>H3/(G3*100)</f>
        <v>0.76694435229468394</v>
      </c>
      <c r="K3" s="4"/>
    </row>
    <row r="4" spans="1:11" x14ac:dyDescent="0.3">
      <c r="A4" s="3" t="s">
        <v>79</v>
      </c>
      <c r="B4" s="3" t="s">
        <v>80</v>
      </c>
      <c r="C4" s="8">
        <v>3.0467262340706024E-2</v>
      </c>
      <c r="D4" s="9">
        <v>0.3967</v>
      </c>
      <c r="E4" s="9">
        <v>0.45614035087719301</v>
      </c>
      <c r="F4" s="9">
        <v>0.1371</v>
      </c>
      <c r="G4" s="9">
        <f>F4+C4</f>
        <v>0.16756726234070601</v>
      </c>
      <c r="H4" s="10">
        <f>E4/C4</f>
        <v>14.971491228070175</v>
      </c>
      <c r="I4" s="10">
        <f>H4/(G4*100)</f>
        <v>0.8934615878386436</v>
      </c>
      <c r="K4" s="4"/>
    </row>
    <row r="5" spans="1:11" x14ac:dyDescent="0.3">
      <c r="A5" s="3" t="s">
        <v>63</v>
      </c>
      <c r="B5" s="3" t="s">
        <v>64</v>
      </c>
      <c r="C5" s="8">
        <v>2.2082763176520546E-2</v>
      </c>
      <c r="D5" s="9">
        <v>0.25890000000000002</v>
      </c>
      <c r="E5" s="9">
        <v>0.37590361445783133</v>
      </c>
      <c r="F5" s="9">
        <v>0.14960000000000001</v>
      </c>
      <c r="G5" s="9">
        <f>F5+C5</f>
        <v>0.17168276317652056</v>
      </c>
      <c r="H5" s="10">
        <f>E5/C5</f>
        <v>17.022489959839358</v>
      </c>
      <c r="I5" s="10">
        <f>H5/(G5*100)</f>
        <v>0.99150838703226107</v>
      </c>
      <c r="K5" s="4"/>
    </row>
    <row r="6" spans="1:11" x14ac:dyDescent="0.3">
      <c r="A6" s="3" t="s">
        <v>5</v>
      </c>
      <c r="B6" s="3" t="s">
        <v>6</v>
      </c>
      <c r="C6" s="8">
        <v>3.8643682515627963E-2</v>
      </c>
      <c r="D6" s="9">
        <v>0.46379999999999999</v>
      </c>
      <c r="E6" s="9">
        <v>0.5368421052631579</v>
      </c>
      <c r="F6" s="9">
        <v>0.1</v>
      </c>
      <c r="G6" s="9">
        <f>F6+C6</f>
        <v>0.13864368251562798</v>
      </c>
      <c r="H6" s="10">
        <f>E6/C6</f>
        <v>13.892105263157895</v>
      </c>
      <c r="I6" s="10">
        <f>H6/(G6*100)</f>
        <v>1.0020005968603705</v>
      </c>
      <c r="K6" s="4"/>
    </row>
    <row r="7" spans="1:11" x14ac:dyDescent="0.3">
      <c r="A7" s="3" t="s">
        <v>99</v>
      </c>
      <c r="B7" s="3" t="s">
        <v>100</v>
      </c>
      <c r="C7" s="8">
        <v>2.9734513274336283E-2</v>
      </c>
      <c r="D7" s="9">
        <v>0.29920000000000002</v>
      </c>
      <c r="E7" s="9">
        <v>0.4148148148148148</v>
      </c>
      <c r="F7" s="9">
        <v>9.4700000000000006E-2</v>
      </c>
      <c r="G7" s="9">
        <f>F7+C7</f>
        <v>0.12443451327433629</v>
      </c>
      <c r="H7" s="10">
        <f>E7/C7</f>
        <v>13.950617283950617</v>
      </c>
      <c r="I7" s="10">
        <f>H7/(G7*100)</f>
        <v>1.1211212160402955</v>
      </c>
      <c r="K7" s="4"/>
    </row>
    <row r="8" spans="1:11" x14ac:dyDescent="0.3">
      <c r="A8" s="3" t="s">
        <v>91</v>
      </c>
      <c r="B8" s="3" t="s">
        <v>92</v>
      </c>
      <c r="C8" s="8">
        <v>3.0730636563185951E-2</v>
      </c>
      <c r="D8" s="9">
        <v>0.191</v>
      </c>
      <c r="E8" s="9">
        <v>0.40246406570841886</v>
      </c>
      <c r="F8" s="9">
        <v>8.48E-2</v>
      </c>
      <c r="G8" s="9">
        <f>F8+C8</f>
        <v>0.11553063656318595</v>
      </c>
      <c r="H8" s="10">
        <f>E8/C8</f>
        <v>13.096509240246405</v>
      </c>
      <c r="I8" s="10">
        <f>H8/(G8*100)</f>
        <v>1.1335962156742443</v>
      </c>
      <c r="K8" s="4"/>
    </row>
    <row r="9" spans="1:11" x14ac:dyDescent="0.3">
      <c r="A9" s="3" t="s">
        <v>101</v>
      </c>
      <c r="B9" s="3" t="s">
        <v>102</v>
      </c>
      <c r="C9" s="8">
        <v>5.6131147540983611E-2</v>
      </c>
      <c r="D9" s="9">
        <v>0.27229999999999999</v>
      </c>
      <c r="E9" s="9">
        <v>0.66151468315301387</v>
      </c>
      <c r="F9" s="9">
        <v>3.8899999999999997E-2</v>
      </c>
      <c r="G9" s="9">
        <f>F9+C9</f>
        <v>9.5031147540983602E-2</v>
      </c>
      <c r="H9" s="10">
        <f>E9/C9</f>
        <v>11.785162287480679</v>
      </c>
      <c r="I9" s="10">
        <f>H9/(G9*100)</f>
        <v>1.2401367964538312</v>
      </c>
      <c r="K9" s="4"/>
    </row>
    <row r="10" spans="1:11" x14ac:dyDescent="0.3">
      <c r="A10" s="3" t="s">
        <v>87</v>
      </c>
      <c r="B10" s="3" t="s">
        <v>88</v>
      </c>
      <c r="C10" s="8">
        <v>4.3258168430740908E-2</v>
      </c>
      <c r="D10" s="9">
        <v>0.2898</v>
      </c>
      <c r="E10" s="9">
        <v>0.53107344632768361</v>
      </c>
      <c r="F10" s="9">
        <v>5.0799999999999998E-2</v>
      </c>
      <c r="G10" s="9">
        <f>F10+C10</f>
        <v>9.4058168430740913E-2</v>
      </c>
      <c r="H10" s="10">
        <f>E10/C10</f>
        <v>12.276836158192092</v>
      </c>
      <c r="I10" s="10">
        <f>H10/(G10*100)</f>
        <v>1.3052387010100091</v>
      </c>
      <c r="K10" s="4"/>
    </row>
    <row r="11" spans="1:11" x14ac:dyDescent="0.3">
      <c r="A11" s="3" t="s">
        <v>97</v>
      </c>
      <c r="B11" s="3" t="s">
        <v>98</v>
      </c>
      <c r="C11" s="8">
        <v>6.0573572768694711E-2</v>
      </c>
      <c r="D11" s="9">
        <v>0.40810000000000002</v>
      </c>
      <c r="E11" s="9">
        <v>0.73376623376623373</v>
      </c>
      <c r="F11" s="9">
        <v>2.9399999999999999E-2</v>
      </c>
      <c r="G11" s="9">
        <f>F11+C11</f>
        <v>8.9973572768694707E-2</v>
      </c>
      <c r="H11" s="10">
        <f>E11/C11</f>
        <v>12.113636363636365</v>
      </c>
      <c r="I11" s="10">
        <f>H11/(G11*100)</f>
        <v>1.3463549341069592</v>
      </c>
      <c r="K11" s="4"/>
    </row>
    <row r="12" spans="1:11" x14ac:dyDescent="0.3">
      <c r="A12" s="3" t="s">
        <v>19</v>
      </c>
      <c r="B12" s="3" t="s">
        <v>20</v>
      </c>
      <c r="C12" s="8">
        <v>2.430379746835443E-2</v>
      </c>
      <c r="D12" s="9">
        <v>0.19789999999999999</v>
      </c>
      <c r="E12" s="9">
        <v>0.4137931034482758</v>
      </c>
      <c r="F12" s="9">
        <v>0.1</v>
      </c>
      <c r="G12" s="9">
        <f>F12+C12</f>
        <v>0.12430379746835443</v>
      </c>
      <c r="H12" s="10">
        <f>E12/C12</f>
        <v>17.025862068965516</v>
      </c>
      <c r="I12" s="10">
        <f>H12/(G12*100)</f>
        <v>1.3696976613526228</v>
      </c>
      <c r="K12" s="4"/>
    </row>
    <row r="13" spans="1:11" x14ac:dyDescent="0.3">
      <c r="A13" s="3" t="s">
        <v>65</v>
      </c>
      <c r="B13" s="3" t="s">
        <v>66</v>
      </c>
      <c r="C13" s="8">
        <v>1.9039119440725866E-2</v>
      </c>
      <c r="D13" s="9">
        <v>0.28620000000000001</v>
      </c>
      <c r="E13" s="9">
        <v>0.4102564102564103</v>
      </c>
      <c r="F13" s="9">
        <v>0.13270000000000001</v>
      </c>
      <c r="G13" s="9">
        <f>F13+C13</f>
        <v>0.15173911944072588</v>
      </c>
      <c r="H13" s="10">
        <f>E13/C13</f>
        <v>21.548076923076927</v>
      </c>
      <c r="I13" s="10">
        <f>H13/(G13*100)</f>
        <v>1.4200739402270151</v>
      </c>
      <c r="K13" s="4"/>
    </row>
    <row r="14" spans="1:11" x14ac:dyDescent="0.3">
      <c r="A14" s="3" t="s">
        <v>45</v>
      </c>
      <c r="B14" s="3" t="s">
        <v>46</v>
      </c>
      <c r="C14" s="8">
        <v>3.3282904689863849E-2</v>
      </c>
      <c r="D14" s="9">
        <v>0.1855</v>
      </c>
      <c r="E14" s="9">
        <v>0.58928571428571441</v>
      </c>
      <c r="F14" s="9">
        <v>9.0399999999999994E-2</v>
      </c>
      <c r="G14" s="9">
        <f>F14+C14</f>
        <v>0.12368290468986384</v>
      </c>
      <c r="H14" s="10">
        <f>E14/C14</f>
        <v>17.705357142857142</v>
      </c>
      <c r="I14" s="10">
        <f>H14/(G14*100)</f>
        <v>1.4315120741426237</v>
      </c>
      <c r="K14" s="4"/>
    </row>
    <row r="15" spans="1:11" x14ac:dyDescent="0.3">
      <c r="A15" s="3" t="s">
        <v>0</v>
      </c>
      <c r="B15" s="3" t="s">
        <v>1</v>
      </c>
      <c r="C15" s="8">
        <v>1.8599999999999998E-2</v>
      </c>
      <c r="D15" s="9">
        <v>0.26869999999999999</v>
      </c>
      <c r="E15" s="9">
        <v>0.29499999999999998</v>
      </c>
      <c r="F15" s="9">
        <v>9.2100000000000001E-2</v>
      </c>
      <c r="G15" s="9">
        <f>F15+C15</f>
        <v>0.11069999999999999</v>
      </c>
      <c r="H15" s="10">
        <f>E15/C15</f>
        <v>15.860215053763442</v>
      </c>
      <c r="I15" s="10">
        <f>H15/(G15*100)</f>
        <v>1.4327204203941684</v>
      </c>
      <c r="K15" s="4"/>
    </row>
    <row r="16" spans="1:11" x14ac:dyDescent="0.3">
      <c r="A16" s="3" t="s">
        <v>15</v>
      </c>
      <c r="B16" s="3" t="s">
        <v>16</v>
      </c>
      <c r="C16" s="8">
        <v>2.5201811380192951E-2</v>
      </c>
      <c r="D16" s="9">
        <v>0.31630000000000003</v>
      </c>
      <c r="E16" s="9">
        <v>0.34877384196185285</v>
      </c>
      <c r="F16" s="9">
        <v>6.9000000000000006E-2</v>
      </c>
      <c r="G16" s="9">
        <f>F16+C16</f>
        <v>9.4201811380192957E-2</v>
      </c>
      <c r="H16" s="10">
        <f>E16/C16</f>
        <v>13.839237057220709</v>
      </c>
      <c r="I16" s="10">
        <f>H16/(G16*100)</f>
        <v>1.469105196010124</v>
      </c>
      <c r="K16" s="4"/>
    </row>
    <row r="17" spans="1:11" x14ac:dyDescent="0.3">
      <c r="A17" s="3" t="s">
        <v>51</v>
      </c>
      <c r="B17" s="3" t="s">
        <v>52</v>
      </c>
      <c r="C17" s="8">
        <v>1.5456674473067915E-2</v>
      </c>
      <c r="D17" s="9">
        <v>0.34279999999999999</v>
      </c>
      <c r="E17" s="9">
        <v>0.30913348946135838</v>
      </c>
      <c r="F17" s="9">
        <v>0.11</v>
      </c>
      <c r="G17" s="9">
        <f>F17+C17</f>
        <v>0.12545667447306791</v>
      </c>
      <c r="H17" s="10">
        <f>E17/C17</f>
        <v>20.000000000000007</v>
      </c>
      <c r="I17" s="10">
        <f>H17/(G17*100)</f>
        <v>1.5941758446891925</v>
      </c>
      <c r="K17" s="4"/>
    </row>
    <row r="18" spans="1:11" x14ac:dyDescent="0.3">
      <c r="A18" s="3" t="s">
        <v>61</v>
      </c>
      <c r="B18" s="3" t="s">
        <v>62</v>
      </c>
      <c r="C18" s="8">
        <v>1.2181616832779624E-2</v>
      </c>
      <c r="D18" s="9">
        <v>0.23760000000000001</v>
      </c>
      <c r="E18" s="9">
        <v>0.30769230769230771</v>
      </c>
      <c r="F18" s="9">
        <v>0.1411</v>
      </c>
      <c r="G18" s="9">
        <f>F18+C18</f>
        <v>0.15328161683277963</v>
      </c>
      <c r="H18" s="10">
        <f>E18/C18</f>
        <v>25.25874125874126</v>
      </c>
      <c r="I18" s="10">
        <f>H18/(G18*100)</f>
        <v>1.6478650069497192</v>
      </c>
      <c r="K18" s="4"/>
    </row>
    <row r="19" spans="1:11" x14ac:dyDescent="0.3">
      <c r="A19" s="3" t="s">
        <v>71</v>
      </c>
      <c r="B19" s="3" t="s">
        <v>72</v>
      </c>
      <c r="C19" s="8">
        <v>2.980373152410952E-2</v>
      </c>
      <c r="D19" s="9">
        <v>0.2253</v>
      </c>
      <c r="E19" s="9">
        <v>0.53017241379310343</v>
      </c>
      <c r="F19" s="9">
        <v>7.3999999999999996E-2</v>
      </c>
      <c r="G19" s="9">
        <f>F19+C19</f>
        <v>0.10380373152410952</v>
      </c>
      <c r="H19" s="10">
        <f>E19/C19</f>
        <v>17.788793103448278</v>
      </c>
      <c r="I19" s="10">
        <f>H19/(G19*100)</f>
        <v>1.7136949551102256</v>
      </c>
      <c r="K19" s="4"/>
    </row>
    <row r="20" spans="1:11" x14ac:dyDescent="0.3">
      <c r="A20" s="3" t="s">
        <v>29</v>
      </c>
      <c r="B20" s="3" t="s">
        <v>30</v>
      </c>
      <c r="C20" s="8">
        <v>3.4878949528108327E-2</v>
      </c>
      <c r="D20" s="9">
        <v>0.1978</v>
      </c>
      <c r="E20" s="9">
        <v>0.69672131147540983</v>
      </c>
      <c r="F20" s="9">
        <v>8.0799999999999997E-2</v>
      </c>
      <c r="G20" s="9">
        <f>F20+C20</f>
        <v>0.11567894952810832</v>
      </c>
      <c r="H20" s="10">
        <f>E20/C20</f>
        <v>19.975409836065577</v>
      </c>
      <c r="I20" s="10">
        <f>H20/(G20*100)</f>
        <v>1.7267973056076067</v>
      </c>
      <c r="K20" s="4"/>
    </row>
    <row r="21" spans="1:11" x14ac:dyDescent="0.3">
      <c r="A21" s="3" t="s">
        <v>47</v>
      </c>
      <c r="B21" s="3" t="s">
        <v>48</v>
      </c>
      <c r="C21" s="8">
        <v>1.2240796565269024E-2</v>
      </c>
      <c r="D21" s="9">
        <v>0.28039999999999998</v>
      </c>
      <c r="E21" s="9">
        <v>0.27319062181447501</v>
      </c>
      <c r="F21" s="9">
        <v>0.11600000000000001</v>
      </c>
      <c r="G21" s="9">
        <f>F21+C21</f>
        <v>0.12824079656526904</v>
      </c>
      <c r="H21" s="10">
        <f>E21/C21</f>
        <v>22.318042813455655</v>
      </c>
      <c r="I21" s="10">
        <f>H21/(G21*100)</f>
        <v>1.7403231585587298</v>
      </c>
      <c r="K21" s="4"/>
    </row>
    <row r="22" spans="1:11" x14ac:dyDescent="0.3">
      <c r="A22" s="3" t="s">
        <v>77</v>
      </c>
      <c r="B22" s="3" t="s">
        <v>78</v>
      </c>
      <c r="C22" s="8">
        <v>2.2901913515142383E-2</v>
      </c>
      <c r="D22" s="9">
        <v>0.2412</v>
      </c>
      <c r="E22" s="9">
        <v>0.36626506024096384</v>
      </c>
      <c r="F22" s="9">
        <v>6.8400000000000002E-2</v>
      </c>
      <c r="G22" s="9">
        <f>F22+C22</f>
        <v>9.1301913515142386E-2</v>
      </c>
      <c r="H22" s="10">
        <f>E22/C22</f>
        <v>15.992771084337349</v>
      </c>
      <c r="I22" s="10">
        <f>H22/(G22*100)</f>
        <v>1.7516359152412457</v>
      </c>
      <c r="K22" s="4"/>
    </row>
    <row r="23" spans="1:11" x14ac:dyDescent="0.3">
      <c r="A23" s="3" t="s">
        <v>57</v>
      </c>
      <c r="B23" s="3" t="s">
        <v>58</v>
      </c>
      <c r="C23" s="8">
        <v>2.7046963363658718E-2</v>
      </c>
      <c r="D23" s="9">
        <v>0.26290000000000002</v>
      </c>
      <c r="E23" s="9">
        <v>0.44265593561368216</v>
      </c>
      <c r="F23" s="9">
        <v>6.5500000000000003E-2</v>
      </c>
      <c r="G23" s="9">
        <f>F23+C23</f>
        <v>9.2546963363658724E-2</v>
      </c>
      <c r="H23" s="10">
        <f>E23/C23</f>
        <v>16.366197183098592</v>
      </c>
      <c r="I23" s="10">
        <f>H23/(G23*100)</f>
        <v>1.7684207658752051</v>
      </c>
      <c r="K23" s="4"/>
    </row>
    <row r="24" spans="1:11" x14ac:dyDescent="0.3">
      <c r="A24" s="3" t="s">
        <v>13</v>
      </c>
      <c r="B24" s="3" t="s">
        <v>14</v>
      </c>
      <c r="C24" s="8">
        <v>1.6186468112657816E-2</v>
      </c>
      <c r="D24" s="9">
        <v>0.19639999999999999</v>
      </c>
      <c r="E24" s="9">
        <v>0.38910505836575876</v>
      </c>
      <c r="F24" s="9">
        <v>0.1179</v>
      </c>
      <c r="G24" s="9">
        <f>F24+C24</f>
        <v>0.13408646811265781</v>
      </c>
      <c r="H24" s="10">
        <f>E24/C24</f>
        <v>24.038910505836579</v>
      </c>
      <c r="I24" s="10">
        <f>H24/(G24*100)</f>
        <v>1.7927916846642109</v>
      </c>
      <c r="K24" s="4"/>
    </row>
    <row r="25" spans="1:11" x14ac:dyDescent="0.3">
      <c r="A25" s="3" t="s">
        <v>27</v>
      </c>
      <c r="B25" s="3" t="s">
        <v>28</v>
      </c>
      <c r="C25" s="8">
        <v>5.8621764889304644E-2</v>
      </c>
      <c r="D25" s="9">
        <v>0.22140000000000001</v>
      </c>
      <c r="E25" s="9">
        <v>0.752</v>
      </c>
      <c r="F25" s="9">
        <v>1.26E-2</v>
      </c>
      <c r="G25" s="9">
        <f>F25+C25</f>
        <v>7.1221764889304651E-2</v>
      </c>
      <c r="H25" s="10">
        <f>E25/C25</f>
        <v>12.828000000000001</v>
      </c>
      <c r="I25" s="10">
        <f>H25/(G25*100)</f>
        <v>1.8011348103964744</v>
      </c>
      <c r="K25" s="4"/>
    </row>
    <row r="26" spans="1:11" x14ac:dyDescent="0.3">
      <c r="A26" s="3" t="s">
        <v>9</v>
      </c>
      <c r="B26" s="3" t="s">
        <v>10</v>
      </c>
      <c r="C26" s="8">
        <v>2.3182297154899896E-2</v>
      </c>
      <c r="D26" s="9">
        <v>0.31859999999999999</v>
      </c>
      <c r="E26" s="9">
        <v>0.38461538461538458</v>
      </c>
      <c r="F26" s="9">
        <v>6.6799999999999998E-2</v>
      </c>
      <c r="G26" s="9">
        <f>F26+C26</f>
        <v>8.9982297154899887E-2</v>
      </c>
      <c r="H26" s="10">
        <f>E26/C26</f>
        <v>16.59090909090909</v>
      </c>
      <c r="I26" s="10">
        <f>H26/(G26*100)</f>
        <v>1.8437970151338428</v>
      </c>
      <c r="K26" s="4"/>
    </row>
    <row r="27" spans="1:11" x14ac:dyDescent="0.3">
      <c r="A27" s="3" t="s">
        <v>2</v>
      </c>
      <c r="B27" s="3" t="s">
        <v>3</v>
      </c>
      <c r="C27" s="8">
        <v>3.1465093411996069E-2</v>
      </c>
      <c r="D27" s="9">
        <v>0.30649999999999999</v>
      </c>
      <c r="E27" s="9">
        <v>0.65306122448979598</v>
      </c>
      <c r="F27" s="9">
        <v>7.6200000000000004E-2</v>
      </c>
      <c r="G27" s="9">
        <f>F27+C27</f>
        <v>0.10766509341199607</v>
      </c>
      <c r="H27" s="10">
        <f>E27/C27</f>
        <v>20.755102040816329</v>
      </c>
      <c r="I27" s="10">
        <f>H27/(G27*100)</f>
        <v>1.9277466245623294</v>
      </c>
      <c r="K27" s="4"/>
    </row>
    <row r="28" spans="1:11" x14ac:dyDescent="0.3">
      <c r="A28" s="3" t="s">
        <v>39</v>
      </c>
      <c r="B28" s="3" t="s">
        <v>40</v>
      </c>
      <c r="C28" s="8">
        <v>3.2244196044711952E-2</v>
      </c>
      <c r="D28" s="9">
        <v>0.1615</v>
      </c>
      <c r="E28" s="9">
        <v>0.49668874172185429</v>
      </c>
      <c r="F28" s="9">
        <v>4.6300000000000001E-2</v>
      </c>
      <c r="G28" s="9">
        <f>F28+C28</f>
        <v>7.8544196044711953E-2</v>
      </c>
      <c r="H28" s="10">
        <f>E28/C28</f>
        <v>15.403973509933774</v>
      </c>
      <c r="I28" s="10">
        <f>H28/(G28*100)</f>
        <v>1.9611854580782686</v>
      </c>
      <c r="K28" s="4"/>
    </row>
    <row r="29" spans="1:11" x14ac:dyDescent="0.3">
      <c r="A29" s="3" t="s">
        <v>55</v>
      </c>
      <c r="B29" s="3" t="s">
        <v>56</v>
      </c>
      <c r="C29" s="8">
        <v>2.7303754266211604E-2</v>
      </c>
      <c r="D29" s="9">
        <v>0.34320000000000001</v>
      </c>
      <c r="E29" s="9">
        <v>0.35220125786163525</v>
      </c>
      <c r="F29" s="9">
        <v>3.5400000000000001E-2</v>
      </c>
      <c r="G29" s="9">
        <f>F29+C29</f>
        <v>6.2703754266211609E-2</v>
      </c>
      <c r="H29" s="10">
        <f>E29/C29</f>
        <v>12.899371069182392</v>
      </c>
      <c r="I29" s="10">
        <f>H29/(G29*100)</f>
        <v>2.0571927821765712</v>
      </c>
      <c r="K29" s="4"/>
    </row>
    <row r="30" spans="1:11" x14ac:dyDescent="0.3">
      <c r="A30" s="3" t="s">
        <v>11</v>
      </c>
      <c r="B30" s="3" t="s">
        <v>12</v>
      </c>
      <c r="C30" s="8">
        <v>1.9706860450794436E-2</v>
      </c>
      <c r="D30" s="9">
        <v>0.18940000000000001</v>
      </c>
      <c r="E30" s="9">
        <v>0.45070422535211274</v>
      </c>
      <c r="F30" s="9">
        <v>9.01E-2</v>
      </c>
      <c r="G30" s="9">
        <f>F30+C30</f>
        <v>0.10980686045079444</v>
      </c>
      <c r="H30" s="10">
        <f>E30/C30</f>
        <v>22.870422535211269</v>
      </c>
      <c r="I30" s="10">
        <f>H30/(G30*100)</f>
        <v>2.0827863069138326</v>
      </c>
      <c r="K30" s="4"/>
    </row>
    <row r="31" spans="1:11" x14ac:dyDescent="0.3">
      <c r="A31" s="3" t="s">
        <v>59</v>
      </c>
      <c r="B31" s="3" t="s">
        <v>60</v>
      </c>
      <c r="C31" s="8">
        <v>2.8965030024726241E-2</v>
      </c>
      <c r="D31" s="9">
        <v>0.22509999999999999</v>
      </c>
      <c r="E31" s="9">
        <v>0.53524804177545682</v>
      </c>
      <c r="F31" s="9">
        <v>5.91E-2</v>
      </c>
      <c r="G31" s="9">
        <f>F31+C31</f>
        <v>8.8065030024726237E-2</v>
      </c>
      <c r="H31" s="10">
        <f>E31/C31</f>
        <v>18.479112271540469</v>
      </c>
      <c r="I31" s="10">
        <f>H31/(G31*100)</f>
        <v>2.0983484893324902</v>
      </c>
      <c r="K31" s="4"/>
    </row>
    <row r="32" spans="1:11" x14ac:dyDescent="0.3">
      <c r="A32" s="3" t="s">
        <v>35</v>
      </c>
      <c r="B32" s="3" t="s">
        <v>36</v>
      </c>
      <c r="C32" s="8">
        <v>1.8336007334402934E-2</v>
      </c>
      <c r="D32" s="9">
        <v>0.19980000000000001</v>
      </c>
      <c r="E32" s="9">
        <v>0.34934497816593885</v>
      </c>
      <c r="F32" s="9">
        <v>7.0199999999999999E-2</v>
      </c>
      <c r="G32" s="9">
        <f>F32+C32</f>
        <v>8.8536007334402936E-2</v>
      </c>
      <c r="H32" s="10">
        <f>E32/C32</f>
        <v>19.05240174672489</v>
      </c>
      <c r="I32" s="10">
        <f>H32/(G32*100)</f>
        <v>2.1519382136539593</v>
      </c>
      <c r="K32" s="4"/>
    </row>
    <row r="33" spans="1:11" x14ac:dyDescent="0.3">
      <c r="A33" s="3" t="s">
        <v>83</v>
      </c>
      <c r="B33" s="3" t="s">
        <v>84</v>
      </c>
      <c r="C33" s="8">
        <v>4.0016445114430588E-2</v>
      </c>
      <c r="D33" s="9">
        <v>0.25319999999999998</v>
      </c>
      <c r="E33" s="9">
        <v>0.5195729537366548</v>
      </c>
      <c r="F33" s="9">
        <v>1.66E-2</v>
      </c>
      <c r="G33" s="9">
        <f>F33+C33</f>
        <v>5.6616445114430591E-2</v>
      </c>
      <c r="H33" s="10">
        <f>E33/C33</f>
        <v>12.983985765124554</v>
      </c>
      <c r="I33" s="10">
        <f>H33/(G33*100)</f>
        <v>2.2933240931820977</v>
      </c>
      <c r="K33" s="4"/>
    </row>
    <row r="34" spans="1:11" x14ac:dyDescent="0.3">
      <c r="A34" s="3" t="s">
        <v>33</v>
      </c>
      <c r="B34" s="3" t="s">
        <v>34</v>
      </c>
      <c r="C34" s="8">
        <v>3.6662977310459324E-2</v>
      </c>
      <c r="D34" s="9">
        <v>0.1754</v>
      </c>
      <c r="E34" s="9">
        <v>0.65432098765432101</v>
      </c>
      <c r="F34" s="9">
        <v>4.0800000000000003E-2</v>
      </c>
      <c r="G34" s="9">
        <f>F34+C34</f>
        <v>7.7462977310459327E-2</v>
      </c>
      <c r="H34" s="10">
        <f>E34/C34</f>
        <v>17.846913580246916</v>
      </c>
      <c r="I34" s="10">
        <f>H34/(G34*100)</f>
        <v>2.3039281731606205</v>
      </c>
      <c r="K34" s="4"/>
    </row>
    <row r="35" spans="1:11" x14ac:dyDescent="0.3">
      <c r="A35" s="3" t="s">
        <v>93</v>
      </c>
      <c r="B35" s="3" t="s">
        <v>94</v>
      </c>
      <c r="C35" s="8">
        <v>2.5751072961373394E-2</v>
      </c>
      <c r="D35" s="9">
        <v>0.27929999999999999</v>
      </c>
      <c r="E35" s="9">
        <v>0.50546021840873634</v>
      </c>
      <c r="F35" s="9">
        <v>5.6300000000000003E-2</v>
      </c>
      <c r="G35" s="9">
        <f>F35+C35</f>
        <v>8.20510729613734E-2</v>
      </c>
      <c r="H35" s="10">
        <f>E35/C35</f>
        <v>19.628705148205924</v>
      </c>
      <c r="I35" s="10">
        <f>H35/(G35*100)</f>
        <v>2.3922545360797889</v>
      </c>
      <c r="K35" s="4"/>
    </row>
    <row r="36" spans="1:11" x14ac:dyDescent="0.3">
      <c r="A36" s="3" t="s">
        <v>23</v>
      </c>
      <c r="B36" s="3" t="s">
        <v>24</v>
      </c>
      <c r="C36" s="8">
        <v>2.8725314183123879E-2</v>
      </c>
      <c r="D36" s="9">
        <v>0.29980000000000001</v>
      </c>
      <c r="E36" s="9">
        <v>0.57142857142857151</v>
      </c>
      <c r="F36" s="9">
        <v>5.2600000000000001E-2</v>
      </c>
      <c r="G36" s="9">
        <f>F36+C36</f>
        <v>8.1325314183123887E-2</v>
      </c>
      <c r="H36" s="10">
        <f>E36/C36</f>
        <v>19.892857142857146</v>
      </c>
      <c r="I36" s="10">
        <f>H36/(G36*100)</f>
        <v>2.4460842657261055</v>
      </c>
      <c r="K36" s="4"/>
    </row>
    <row r="37" spans="1:11" x14ac:dyDescent="0.3">
      <c r="A37" s="3" t="s">
        <v>25</v>
      </c>
      <c r="B37" s="3" t="s">
        <v>26</v>
      </c>
      <c r="C37" s="8">
        <v>1.6753926701570679E-2</v>
      </c>
      <c r="D37" s="9">
        <v>0.28000000000000003</v>
      </c>
      <c r="E37" s="9">
        <v>0.25352112676056338</v>
      </c>
      <c r="F37" s="9">
        <v>4.4499999999999998E-2</v>
      </c>
      <c r="G37" s="9">
        <f>F37+C37</f>
        <v>6.1253926701570677E-2</v>
      </c>
      <c r="H37" s="10">
        <f>E37/C37</f>
        <v>15.132042253521128</v>
      </c>
      <c r="I37" s="10">
        <f>H37/(G37*100)</f>
        <v>2.4703791362216641</v>
      </c>
      <c r="K37" s="4"/>
    </row>
    <row r="38" spans="1:11" x14ac:dyDescent="0.3">
      <c r="A38" s="3" t="s">
        <v>37</v>
      </c>
      <c r="B38" s="3" t="s">
        <v>38</v>
      </c>
      <c r="C38" s="8">
        <v>3.0202063628546862E-2</v>
      </c>
      <c r="D38" s="9">
        <v>0.17319999999999999</v>
      </c>
      <c r="E38" s="9">
        <v>0.60691144708423317</v>
      </c>
      <c r="F38" s="9">
        <v>5.0200000000000002E-2</v>
      </c>
      <c r="G38" s="9">
        <f>F38+C38</f>
        <v>8.0402063628546863E-2</v>
      </c>
      <c r="H38" s="10">
        <f>E38/C38</f>
        <v>20.095032397408204</v>
      </c>
      <c r="I38" s="10">
        <f>H38/(G38*100)</f>
        <v>2.499317988931995</v>
      </c>
      <c r="K38" s="4"/>
    </row>
    <row r="39" spans="1:11" x14ac:dyDescent="0.3">
      <c r="A39" s="3" t="s">
        <v>67</v>
      </c>
      <c r="B39" s="3" t="s">
        <v>68</v>
      </c>
      <c r="C39" s="8">
        <v>2.4100206120183924E-2</v>
      </c>
      <c r="D39" s="9">
        <v>0.18659999999999999</v>
      </c>
      <c r="E39" s="9">
        <v>0.54092526690391463</v>
      </c>
      <c r="F39" s="9">
        <v>6.0100000000000001E-2</v>
      </c>
      <c r="G39" s="9">
        <f>F39+C39</f>
        <v>8.4200206120183918E-2</v>
      </c>
      <c r="H39" s="10">
        <f>E39/C39</f>
        <v>22.444839857651246</v>
      </c>
      <c r="I39" s="10">
        <f>H39/(G39*100)</f>
        <v>2.6656514148687953</v>
      </c>
      <c r="K39" s="4"/>
    </row>
    <row r="40" spans="1:11" x14ac:dyDescent="0.3">
      <c r="A40" s="3" t="s">
        <v>7</v>
      </c>
      <c r="B40" s="3" t="s">
        <v>8</v>
      </c>
      <c r="C40" s="8">
        <v>1.7548135510601998E-2</v>
      </c>
      <c r="D40" s="9">
        <v>0.27260000000000001</v>
      </c>
      <c r="E40" s="9">
        <v>0.38400000000000001</v>
      </c>
      <c r="F40" s="9">
        <v>6.3E-2</v>
      </c>
      <c r="G40" s="9">
        <f>F40+C40</f>
        <v>8.0548135510601998E-2</v>
      </c>
      <c r="H40" s="10">
        <f>E40/C40</f>
        <v>21.882666666666669</v>
      </c>
      <c r="I40" s="10">
        <f>H40/(G40*100)</f>
        <v>2.7167192049760613</v>
      </c>
      <c r="K40" s="4"/>
    </row>
    <row r="41" spans="1:11" x14ac:dyDescent="0.3">
      <c r="A41" s="3" t="s">
        <v>4</v>
      </c>
      <c r="B41" s="3" t="s">
        <v>109</v>
      </c>
      <c r="C41" s="8">
        <v>1.4708291457286433E-2</v>
      </c>
      <c r="D41" s="9">
        <v>0.2319</v>
      </c>
      <c r="E41" s="9">
        <v>0.43228800000000001</v>
      </c>
      <c r="F41" s="9">
        <v>8.5099999999999995E-2</v>
      </c>
      <c r="G41" s="9">
        <f>F41+C41</f>
        <v>9.9808291457286424E-2</v>
      </c>
      <c r="H41" s="10">
        <f>E41/C41</f>
        <v>29.39076923076923</v>
      </c>
      <c r="I41" s="10">
        <f>H41/(G41*100)</f>
        <v>2.9447222071071315</v>
      </c>
      <c r="K41" s="4"/>
    </row>
    <row r="42" spans="1:11" x14ac:dyDescent="0.3">
      <c r="A42" s="3" t="s">
        <v>31</v>
      </c>
      <c r="B42" s="3" t="s">
        <v>32</v>
      </c>
      <c r="C42" s="8">
        <v>6.6E-3</v>
      </c>
      <c r="D42" s="9">
        <v>0.27400000000000002</v>
      </c>
      <c r="E42" s="9">
        <v>0.21049999999999999</v>
      </c>
      <c r="F42" s="9">
        <v>9.9599999999999994E-2</v>
      </c>
      <c r="G42" s="9">
        <f>F42+C42</f>
        <v>0.10619999999999999</v>
      </c>
      <c r="H42" s="10">
        <f>E42/C42</f>
        <v>31.893939393939394</v>
      </c>
      <c r="I42" s="10">
        <f>H42/(G42*100)</f>
        <v>3.0031957998059697</v>
      </c>
      <c r="K42" s="4"/>
    </row>
    <row r="43" spans="1:11" x14ac:dyDescent="0.3">
      <c r="A43" s="3" t="s">
        <v>53</v>
      </c>
      <c r="B43" s="3" t="s">
        <v>54</v>
      </c>
      <c r="C43" s="8">
        <v>3.9453717754172987E-2</v>
      </c>
      <c r="D43" s="9">
        <v>0.1673</v>
      </c>
      <c r="E43" s="9">
        <v>0.63414634146341475</v>
      </c>
      <c r="F43" s="9">
        <v>1.37E-2</v>
      </c>
      <c r="G43" s="9">
        <f>F43+C43</f>
        <v>5.3153717754172991E-2</v>
      </c>
      <c r="H43" s="10">
        <f>E43/C43</f>
        <v>16.073170731707322</v>
      </c>
      <c r="I43" s="10">
        <f>H43/(G43*100)</f>
        <v>3.023903390171697</v>
      </c>
      <c r="K43" s="4"/>
    </row>
    <row r="44" spans="1:11" x14ac:dyDescent="0.3">
      <c r="A44" s="3" t="s">
        <v>41</v>
      </c>
      <c r="B44" s="3" t="s">
        <v>42</v>
      </c>
      <c r="C44" s="8">
        <v>5.1779935275080907E-3</v>
      </c>
      <c r="D44" s="9">
        <v>0.20630000000000001</v>
      </c>
      <c r="E44" s="9">
        <v>0.10896708286038594</v>
      </c>
      <c r="F44" s="9">
        <v>6.0999999999999999E-2</v>
      </c>
      <c r="G44" s="9">
        <f>F44+C44</f>
        <v>6.6177993527508083E-2</v>
      </c>
      <c r="H44" s="10">
        <f>E44/C44</f>
        <v>21.044267877412032</v>
      </c>
      <c r="I44" s="10">
        <f>H44/(G44*100)</f>
        <v>3.1799495203287784</v>
      </c>
      <c r="K44" s="4"/>
    </row>
    <row r="45" spans="1:11" x14ac:dyDescent="0.3">
      <c r="A45" s="3" t="s">
        <v>73</v>
      </c>
      <c r="B45" s="3" t="s">
        <v>74</v>
      </c>
      <c r="C45" s="8">
        <v>2.4781894044759133E-2</v>
      </c>
      <c r="D45" s="9">
        <v>0.21060000000000001</v>
      </c>
      <c r="E45" s="9">
        <v>0.67353951890034358</v>
      </c>
      <c r="F45" s="9">
        <v>5.8099999999999999E-2</v>
      </c>
      <c r="G45" s="9">
        <f>F45+C45</f>
        <v>8.2881894044759125E-2</v>
      </c>
      <c r="H45" s="10">
        <f>E45/C45</f>
        <v>27.178694158075601</v>
      </c>
      <c r="I45" s="10">
        <f>H45/(G45*100)</f>
        <v>3.2792076570303945</v>
      </c>
      <c r="K45" s="4"/>
    </row>
    <row r="46" spans="1:11" x14ac:dyDescent="0.3">
      <c r="A46" s="3" t="s">
        <v>17</v>
      </c>
      <c r="B46" s="3" t="s">
        <v>18</v>
      </c>
      <c r="C46" s="8">
        <v>1.0023584905660377E-2</v>
      </c>
      <c r="D46" s="9">
        <v>0.25819999999999999</v>
      </c>
      <c r="E46" s="9">
        <v>0.23097826086956519</v>
      </c>
      <c r="F46" s="9">
        <v>5.9799999999999999E-2</v>
      </c>
      <c r="G46" s="9">
        <f>F46+C46</f>
        <v>6.9823584905660374E-2</v>
      </c>
      <c r="H46" s="10">
        <f>E46/C46</f>
        <v>23.043478260869563</v>
      </c>
      <c r="I46" s="10">
        <f>H46/(G46*100)</f>
        <v>3.3002427893102211</v>
      </c>
      <c r="K46" s="4"/>
    </row>
    <row r="47" spans="1:11" x14ac:dyDescent="0.3">
      <c r="A47" s="3" t="s">
        <v>75</v>
      </c>
      <c r="B47" s="3" t="s">
        <v>76</v>
      </c>
      <c r="C47" s="8">
        <v>3.0824556896994603E-2</v>
      </c>
      <c r="D47" s="9">
        <v>0.21920000000000001</v>
      </c>
      <c r="E47" s="9">
        <v>0.64864864864864857</v>
      </c>
      <c r="F47" s="9">
        <v>2.58E-2</v>
      </c>
      <c r="G47" s="9">
        <f>F47+C47</f>
        <v>5.6624556896994603E-2</v>
      </c>
      <c r="H47" s="10">
        <f>E47/C47</f>
        <v>21.043243243243243</v>
      </c>
      <c r="I47" s="10">
        <f>H47/(G47*100)</f>
        <v>3.7162751280372719</v>
      </c>
      <c r="K47" s="4"/>
    </row>
    <row r="48" spans="1:11" x14ac:dyDescent="0.3">
      <c r="A48" s="3" t="s">
        <v>89</v>
      </c>
      <c r="B48" s="3" t="s">
        <v>90</v>
      </c>
      <c r="C48" s="8">
        <v>1.6774000299535723E-2</v>
      </c>
      <c r="D48" s="9">
        <v>0.314</v>
      </c>
      <c r="E48" s="9">
        <v>0.37966101694915255</v>
      </c>
      <c r="F48" s="9">
        <v>3.2599999999999997E-2</v>
      </c>
      <c r="G48" s="9">
        <f>F48+C48</f>
        <v>4.9374000299535717E-2</v>
      </c>
      <c r="H48" s="10">
        <f>E48/C48</f>
        <v>22.633898305084742</v>
      </c>
      <c r="I48" s="10">
        <f>H48/(G48*100)</f>
        <v>4.5841734855941132</v>
      </c>
      <c r="K48" s="4"/>
    </row>
    <row r="49" spans="1:11" x14ac:dyDescent="0.3">
      <c r="A49" s="3" t="s">
        <v>85</v>
      </c>
      <c r="B49" s="3" t="s">
        <v>86</v>
      </c>
      <c r="C49" s="8">
        <v>2.0203336809176225E-2</v>
      </c>
      <c r="D49" s="9">
        <v>0.32579999999999998</v>
      </c>
      <c r="E49" s="9">
        <v>0.35307517084282458</v>
      </c>
      <c r="F49" s="9">
        <v>1.5900000000000001E-2</v>
      </c>
      <c r="G49" s="9">
        <f>F49+C49</f>
        <v>3.6103336809176226E-2</v>
      </c>
      <c r="H49" s="10">
        <f>E49/C49</f>
        <v>17.476082004555806</v>
      </c>
      <c r="I49" s="10">
        <f>H49/(G49*100)</f>
        <v>4.8405725201871057</v>
      </c>
      <c r="K49" s="4"/>
    </row>
    <row r="50" spans="1:11" x14ac:dyDescent="0.3">
      <c r="A50" s="3" t="s">
        <v>43</v>
      </c>
      <c r="B50" s="3" t="s">
        <v>44</v>
      </c>
      <c r="C50" s="8">
        <v>2.6885474860335195E-2</v>
      </c>
      <c r="D50" s="9">
        <v>0.1845</v>
      </c>
      <c r="E50" s="9">
        <v>0.67102396514161222</v>
      </c>
      <c r="F50" s="9">
        <v>2.0899999999999998E-2</v>
      </c>
      <c r="G50" s="9">
        <f>F50+C50</f>
        <v>4.7785474860335193E-2</v>
      </c>
      <c r="H50" s="10">
        <f>E50/C50</f>
        <v>24.958605664488019</v>
      </c>
      <c r="I50" s="10">
        <f>H50/(G50*100)</f>
        <v>5.2230527660205706</v>
      </c>
      <c r="K50" s="4"/>
    </row>
    <row r="51" spans="1:11" x14ac:dyDescent="0.3">
      <c r="A51" s="3" t="s">
        <v>49</v>
      </c>
      <c r="B51" s="3" t="s">
        <v>50</v>
      </c>
      <c r="C51" s="8">
        <v>3.2671245591238171E-2</v>
      </c>
      <c r="D51" s="9">
        <v>0.1731</v>
      </c>
      <c r="E51" s="9">
        <v>0.60794473229706392</v>
      </c>
      <c r="F51" s="9">
        <v>-1.6999999999999999E-3</v>
      </c>
      <c r="G51" s="9">
        <f>F51+C51</f>
        <v>3.0971245591238171E-2</v>
      </c>
      <c r="H51" s="10">
        <f>E51/C51</f>
        <v>18.60794473229706</v>
      </c>
      <c r="I51" s="10">
        <f>H51/(G51*100)</f>
        <v>6.008135732700814</v>
      </c>
      <c r="K51" s="4"/>
    </row>
    <row r="52" spans="1:11" x14ac:dyDescent="0.3">
      <c r="A52" s="3" t="s">
        <v>21</v>
      </c>
      <c r="B52" s="3" t="s">
        <v>22</v>
      </c>
      <c r="C52" s="8">
        <v>3.4541017458231647E-2</v>
      </c>
      <c r="D52" s="9">
        <v>0.3014</v>
      </c>
      <c r="E52" s="9">
        <v>0.57320872274143309</v>
      </c>
      <c r="F52" s="9">
        <v>-4.4900000000000002E-2</v>
      </c>
      <c r="G52" s="9">
        <f>F52+C52</f>
        <v>-1.0358982541768355E-2</v>
      </c>
      <c r="H52" s="10">
        <f>E52/C52</f>
        <v>16.595015576323991</v>
      </c>
      <c r="I52" s="10" t="s">
        <v>113</v>
      </c>
      <c r="K52" s="4"/>
    </row>
    <row r="53" spans="1:11" x14ac:dyDescent="0.3">
      <c r="A53" s="3" t="s">
        <v>95</v>
      </c>
      <c r="B53" s="3" t="s">
        <v>96</v>
      </c>
      <c r="C53" s="8">
        <v>4.0096878363832078E-2</v>
      </c>
      <c r="D53" s="9">
        <v>0.42049999999999998</v>
      </c>
      <c r="E53" s="9">
        <v>0.74129353233830841</v>
      </c>
      <c r="F53" s="9">
        <v>-0.1628</v>
      </c>
      <c r="G53" s="9">
        <f>F53+C53</f>
        <v>-0.12270312163616792</v>
      </c>
      <c r="H53" s="10">
        <f>E53/C53</f>
        <v>18.487562189054724</v>
      </c>
      <c r="I53" s="10" t="s">
        <v>113</v>
      </c>
      <c r="K53" s="4"/>
    </row>
  </sheetData>
  <autoFilter ref="A1:I53">
    <sortState ref="A2:I53">
      <sortCondition ref="I1:I53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Dividend Aristocrats 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Canyon Lake</dc:creator>
  <cp:lastModifiedBy>Owner</cp:lastModifiedBy>
  <dcterms:created xsi:type="dcterms:W3CDTF">2015-07-13T14:34:01Z</dcterms:created>
  <dcterms:modified xsi:type="dcterms:W3CDTF">2015-10-01T13:47:47Z</dcterms:modified>
</cp:coreProperties>
</file>