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755"/>
  </bookViews>
  <sheets>
    <sheet name="Dividend Aristocrats Sheet" sheetId="1" r:id="rId1"/>
  </sheets>
  <definedNames>
    <definedName name="_xlnm._FilterDatabase" localSheetId="0" hidden="1">'Dividend Aristocrats Sheet'!$A$1:$J$51</definedName>
  </definedNames>
  <calcPr calcId="152511"/>
</workbook>
</file>

<file path=xl/calcChain.xml><?xml version="1.0" encoding="utf-8"?>
<calcChain xmlns="http://schemas.openxmlformats.org/spreadsheetml/2006/main">
  <c r="H19" i="1" l="1"/>
  <c r="H17" i="1"/>
  <c r="H18" i="1"/>
  <c r="H13" i="1"/>
  <c r="H16" i="1"/>
  <c r="H12" i="1"/>
  <c r="H8" i="1"/>
  <c r="H21" i="1"/>
  <c r="H22" i="1"/>
  <c r="H25" i="1"/>
  <c r="H20" i="1"/>
  <c r="H24" i="1"/>
  <c r="H28" i="1"/>
  <c r="H27" i="1"/>
  <c r="H26" i="1"/>
  <c r="H30" i="1"/>
  <c r="H31" i="1"/>
  <c r="H32" i="1"/>
  <c r="H23" i="1"/>
  <c r="H29" i="1"/>
  <c r="H34" i="1"/>
  <c r="H39" i="1"/>
  <c r="H35" i="1"/>
  <c r="H37" i="1"/>
  <c r="H33" i="1"/>
  <c r="H38" i="1"/>
  <c r="H36" i="1"/>
  <c r="H41" i="1"/>
  <c r="H43" i="1"/>
  <c r="H42" i="1"/>
  <c r="H40" i="1"/>
  <c r="H46" i="1"/>
  <c r="H48" i="1"/>
  <c r="H44" i="1"/>
  <c r="H45" i="1"/>
  <c r="H47" i="1"/>
  <c r="H49" i="1"/>
  <c r="H50" i="1"/>
  <c r="H51" i="1"/>
  <c r="H10" i="1"/>
  <c r="H4" i="1"/>
  <c r="H5" i="1"/>
  <c r="H3" i="1"/>
  <c r="H7" i="1"/>
  <c r="H6" i="1"/>
  <c r="H11" i="1"/>
  <c r="H14" i="1"/>
  <c r="H9" i="1"/>
  <c r="H15" i="1"/>
  <c r="H2" i="1"/>
  <c r="J2" i="1" s="1"/>
  <c r="G10" i="1"/>
  <c r="G4" i="1"/>
  <c r="G5" i="1"/>
  <c r="G3" i="1"/>
  <c r="G7" i="1"/>
  <c r="G6" i="1"/>
  <c r="G11" i="1"/>
  <c r="G14" i="1"/>
  <c r="G9" i="1"/>
  <c r="G15" i="1"/>
  <c r="G19" i="1"/>
  <c r="G17" i="1"/>
  <c r="G18" i="1"/>
  <c r="G13" i="1"/>
  <c r="G16" i="1"/>
  <c r="G12" i="1"/>
  <c r="G8" i="1"/>
  <c r="G21" i="1"/>
  <c r="G22" i="1"/>
  <c r="G25" i="1"/>
  <c r="G20" i="1"/>
  <c r="G24" i="1"/>
  <c r="G28" i="1"/>
  <c r="G27" i="1"/>
  <c r="G26" i="1"/>
  <c r="G30" i="1"/>
  <c r="G31" i="1"/>
  <c r="G32" i="1"/>
  <c r="G23" i="1"/>
  <c r="G29" i="1"/>
  <c r="G34" i="1"/>
  <c r="G39" i="1"/>
  <c r="G35" i="1"/>
  <c r="G37" i="1"/>
  <c r="G33" i="1"/>
  <c r="G38" i="1"/>
  <c r="G36" i="1"/>
  <c r="G41" i="1"/>
  <c r="G43" i="1"/>
  <c r="G42" i="1"/>
  <c r="G40" i="1"/>
  <c r="G46" i="1"/>
  <c r="G48" i="1"/>
  <c r="G44" i="1"/>
  <c r="G45" i="1"/>
  <c r="G47" i="1"/>
  <c r="G49" i="1"/>
  <c r="G50" i="1"/>
  <c r="G51" i="1"/>
  <c r="G2" i="1"/>
  <c r="J10" i="1" l="1"/>
  <c r="J4" i="1"/>
  <c r="J18" i="1"/>
  <c r="J6" i="1"/>
  <c r="J7" i="1"/>
  <c r="J9" i="1"/>
  <c r="J11" i="1"/>
  <c r="J14" i="1"/>
  <c r="J12" i="1"/>
  <c r="J15" i="1"/>
  <c r="J19" i="1"/>
  <c r="J21" i="1"/>
  <c r="J49" i="1"/>
  <c r="J28" i="1"/>
  <c r="J8" i="1"/>
  <c r="J16" i="1"/>
  <c r="J51" i="1"/>
  <c r="J17" i="1"/>
  <c r="J27" i="1"/>
  <c r="J22" i="1"/>
  <c r="J45" i="1"/>
  <c r="J20" i="1"/>
  <c r="J13" i="1"/>
  <c r="J26" i="1"/>
  <c r="J31" i="1"/>
  <c r="J24" i="1"/>
  <c r="J32" i="1"/>
  <c r="J25" i="1"/>
  <c r="J30" i="1"/>
  <c r="J29" i="1"/>
  <c r="J3" i="1"/>
  <c r="J23" i="1"/>
  <c r="J39" i="1"/>
  <c r="J34" i="1"/>
  <c r="J36" i="1"/>
  <c r="J50" i="1"/>
  <c r="J35" i="1"/>
  <c r="J41" i="1"/>
  <c r="J43" i="1"/>
  <c r="J42" i="1"/>
  <c r="J33" i="1"/>
  <c r="J38" i="1"/>
  <c r="J44" i="1"/>
  <c r="J47" i="1"/>
  <c r="J40" i="1"/>
  <c r="J46" i="1"/>
  <c r="J48" i="1"/>
  <c r="J37" i="1"/>
  <c r="J5" i="1"/>
</calcChain>
</file>

<file path=xl/sharedStrings.xml><?xml version="1.0" encoding="utf-8"?>
<sst xmlns="http://schemas.openxmlformats.org/spreadsheetml/2006/main" count="110" uniqueCount="110">
  <si>
    <t>LEGGETT &amp; PLATT INC</t>
  </si>
  <si>
    <t>LEG</t>
  </si>
  <si>
    <t>BROWN-FORMAN CORP</t>
  </si>
  <si>
    <t>ABBVIE INC</t>
  </si>
  <si>
    <t>ABBV</t>
  </si>
  <si>
    <t>WALGREENS BOOTS ALLIANCE INC</t>
  </si>
  <si>
    <t>WBA</t>
  </si>
  <si>
    <t>STANLEY BLACK &amp; DECKER INC</t>
  </si>
  <si>
    <t>SWK</t>
  </si>
  <si>
    <t>MCCORMICK &amp; CO INC</t>
  </si>
  <si>
    <t>MKC</t>
  </si>
  <si>
    <t>HORMEL FOODS CORP</t>
  </si>
  <si>
    <t>HRL</t>
  </si>
  <si>
    <t>PENTAIR PLC</t>
  </si>
  <si>
    <t>PNR</t>
  </si>
  <si>
    <t>CINTAS CORP</t>
  </si>
  <si>
    <t>CTAS</t>
  </si>
  <si>
    <t>ABBOTT LABORATORIES</t>
  </si>
  <si>
    <t>ABT</t>
  </si>
  <si>
    <t>CINCINNATI FINANCIAL CORP</t>
  </si>
  <si>
    <t>CINF</t>
  </si>
  <si>
    <t>TARGET CORP</t>
  </si>
  <si>
    <t>TGT</t>
  </si>
  <si>
    <t>PPG INDUSTRIES INC</t>
  </si>
  <si>
    <t>PPG</t>
  </si>
  <si>
    <t>AT&amp;T INC</t>
  </si>
  <si>
    <t>T</t>
  </si>
  <si>
    <t>MCDONALD'S CORP</t>
  </si>
  <si>
    <t>MCD</t>
  </si>
  <si>
    <t>PROCTER &amp; GAMBLE CO</t>
  </si>
  <si>
    <t>PG</t>
  </si>
  <si>
    <t>BECTON DICKINSON AND CO</t>
  </si>
  <si>
    <t>BDX</t>
  </si>
  <si>
    <t>PEPSICO INC</t>
  </si>
  <si>
    <t>PEP</t>
  </si>
  <si>
    <t>JOHNSON &amp; JOHNSON</t>
  </si>
  <si>
    <t>JNJ</t>
  </si>
  <si>
    <t>C R BARD INC</t>
  </si>
  <si>
    <t>BCR</t>
  </si>
  <si>
    <t>CLOROX CO</t>
  </si>
  <si>
    <t>CLX</t>
  </si>
  <si>
    <t>COCA-COLA CO/THE</t>
  </si>
  <si>
    <t>KO</t>
  </si>
  <si>
    <t>SHERWIN-WILLIAMS CO</t>
  </si>
  <si>
    <t>SHW</t>
  </si>
  <si>
    <t>KIMBERLY-CLARK CORP</t>
  </si>
  <si>
    <t>KMB</t>
  </si>
  <si>
    <t>CONSOLIDATED EDISON INC</t>
  </si>
  <si>
    <t>ED</t>
  </si>
  <si>
    <t>ARCHER DANIELS MIDLAND CO</t>
  </si>
  <si>
    <t>ADM</t>
  </si>
  <si>
    <t>ILLINOIS TOOL WORKS INC</t>
  </si>
  <si>
    <t>ITW</t>
  </si>
  <si>
    <t>3M CO</t>
  </si>
  <si>
    <t>MMM</t>
  </si>
  <si>
    <t>ECOLAB INC</t>
  </si>
  <si>
    <t>ECL</t>
  </si>
  <si>
    <t>W W GRAINGER INC</t>
  </si>
  <si>
    <t>GWW</t>
  </si>
  <si>
    <t>VF CORP</t>
  </si>
  <si>
    <t>VFC</t>
  </si>
  <si>
    <t>COLGATE-PALMOLIVE CO</t>
  </si>
  <si>
    <t>CL</t>
  </si>
  <si>
    <t>AFLAC INC</t>
  </si>
  <si>
    <t>AFL</t>
  </si>
  <si>
    <t>GENUINE PARTS CO</t>
  </si>
  <si>
    <t>GPC</t>
  </si>
  <si>
    <t>AUTOMATIC DATA PROCESSING INC</t>
  </si>
  <si>
    <t>ADP</t>
  </si>
  <si>
    <t>SYSCO CORP</t>
  </si>
  <si>
    <t>SYY</t>
  </si>
  <si>
    <t>MEDTRONIC INC</t>
  </si>
  <si>
    <t>MDT</t>
  </si>
  <si>
    <t>T. ROWE PRICE GROUP INC</t>
  </si>
  <si>
    <t>TROW</t>
  </si>
  <si>
    <t>FRANKLIN RESOURCES INC</t>
  </si>
  <si>
    <t>BEN</t>
  </si>
  <si>
    <t>EXXON MOBIL CORP</t>
  </si>
  <si>
    <t>XOM</t>
  </si>
  <si>
    <t>CARDINAL HEALTH INC</t>
  </si>
  <si>
    <t>CAH</t>
  </si>
  <si>
    <t>EMERSON ELECTRIC CO</t>
  </si>
  <si>
    <t>EMR</t>
  </si>
  <si>
    <t>LOWE'S COS INC</t>
  </si>
  <si>
    <t>LOW</t>
  </si>
  <si>
    <t>WAL-MART STORES INC</t>
  </si>
  <si>
    <t>WMT</t>
  </si>
  <si>
    <t>AIR PRODUCTS AND CHEMICALS INC</t>
  </si>
  <si>
    <t>APD</t>
  </si>
  <si>
    <t>NUCOR CORP</t>
  </si>
  <si>
    <t>NUE</t>
  </si>
  <si>
    <t>HCP INC</t>
  </si>
  <si>
    <t>HCP</t>
  </si>
  <si>
    <t>DOVER CORP</t>
  </si>
  <si>
    <t>DOV</t>
  </si>
  <si>
    <t>CHEVRON CORP</t>
  </si>
  <si>
    <t>CVX</t>
  </si>
  <si>
    <t>Name</t>
  </si>
  <si>
    <t>Ticker</t>
  </si>
  <si>
    <t>Dividend Yield</t>
  </si>
  <si>
    <t>Standard Deviation</t>
  </si>
  <si>
    <t>Payout Ratio</t>
  </si>
  <si>
    <t>Growth Rate</t>
  </si>
  <si>
    <t>BF-B</t>
  </si>
  <si>
    <t>Total Return</t>
  </si>
  <si>
    <t>P/E Ratio</t>
  </si>
  <si>
    <t>Modified PEG</t>
  </si>
  <si>
    <t>10 Yr Historical P/E</t>
  </si>
  <si>
    <t>S&amp;P Global</t>
  </si>
  <si>
    <t>SPGI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</si>
</sst>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4807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/>
    <xf numFmtId="0" fontId="2" fillId="2" borderId="0" xfId="0" applyFont="1" applyFill="1"/>
    <xf numFmtId="0" fontId="2" fillId="2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4" fontId="2" fillId="2" borderId="0" xfId="1" applyNumberFormat="1" applyFont="1" applyFill="1"/>
    <xf numFmtId="10" fontId="2" fillId="2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3480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D1" workbookViewId="0">
      <pane ySplit="1" topLeftCell="A2" activePane="bottomLeft" state="frozen"/>
      <selection pane="bottomLeft" activeCell="G12" sqref="G12"/>
    </sheetView>
  </sheetViews>
  <sheetFormatPr defaultRowHeight="18.75" x14ac:dyDescent="0.3"/>
  <cols>
    <col min="1" max="1" width="42.7109375" style="1" bestFit="1" customWidth="1"/>
    <col min="2" max="2" width="11" style="1" bestFit="1" customWidth="1"/>
    <col min="3" max="3" width="21.7109375" style="2" customWidth="1"/>
    <col min="4" max="4" width="27.5703125" style="2" customWidth="1"/>
    <col min="5" max="6" width="19.42578125" style="2" customWidth="1"/>
    <col min="7" max="7" width="19" style="2" customWidth="1"/>
    <col min="8" max="8" width="17.28515625" style="2" customWidth="1"/>
    <col min="9" max="9" width="29.85546875" style="2" bestFit="1" customWidth="1"/>
    <col min="10" max="10" width="23" style="2" bestFit="1" customWidth="1"/>
    <col min="11" max="11" width="11.140625" style="2" bestFit="1" customWidth="1"/>
    <col min="12" max="16384" width="9.140625" style="2"/>
  </cols>
  <sheetData>
    <row r="1" spans="1:12" ht="21" x14ac:dyDescent="0.35">
      <c r="A1" s="4" t="s">
        <v>97</v>
      </c>
      <c r="B1" s="5" t="s">
        <v>98</v>
      </c>
      <c r="C1" s="6" t="s">
        <v>99</v>
      </c>
      <c r="D1" s="6" t="s">
        <v>100</v>
      </c>
      <c r="E1" s="6" t="s">
        <v>101</v>
      </c>
      <c r="F1" s="6" t="s">
        <v>102</v>
      </c>
      <c r="G1" s="6" t="s">
        <v>104</v>
      </c>
      <c r="H1" s="4" t="s">
        <v>105</v>
      </c>
      <c r="I1" s="4" t="s">
        <v>107</v>
      </c>
      <c r="J1" s="4" t="s">
        <v>106</v>
      </c>
    </row>
    <row r="2" spans="1:12" x14ac:dyDescent="0.3">
      <c r="A2" s="3" t="s">
        <v>91</v>
      </c>
      <c r="B2" s="3" t="s">
        <v>92</v>
      </c>
      <c r="C2" s="7">
        <v>7.0000000000000007E-2</v>
      </c>
      <c r="D2" s="7">
        <v>0.42599999999999999</v>
      </c>
      <c r="E2" s="7">
        <v>0.80701754385964908</v>
      </c>
      <c r="F2" s="7">
        <v>5.5E-2</v>
      </c>
      <c r="G2" s="8">
        <f>F2+C2</f>
        <v>0.125</v>
      </c>
      <c r="H2" s="9">
        <f>E2/C2</f>
        <v>11.528822055137843</v>
      </c>
      <c r="I2" s="9">
        <v>14.4</v>
      </c>
      <c r="J2" s="9">
        <f>H2/(G2*100)</f>
        <v>0.92230576441102741</v>
      </c>
      <c r="K2" s="10"/>
      <c r="L2" s="10"/>
    </row>
    <row r="3" spans="1:12" x14ac:dyDescent="0.3">
      <c r="A3" s="3" t="s">
        <v>79</v>
      </c>
      <c r="B3" s="3" t="s">
        <v>80</v>
      </c>
      <c r="C3" s="7">
        <v>2.3E-2</v>
      </c>
      <c r="D3" s="7">
        <v>0.34100000000000003</v>
      </c>
      <c r="E3" s="7">
        <v>0.29807692307692313</v>
      </c>
      <c r="F3" s="7">
        <v>0.105</v>
      </c>
      <c r="G3" s="8">
        <f>F3+C3</f>
        <v>0.128</v>
      </c>
      <c r="H3" s="9">
        <f>E3/C3</f>
        <v>12.959866220735789</v>
      </c>
      <c r="I3" s="9">
        <v>16.8</v>
      </c>
      <c r="J3" s="9">
        <f>H3/(G3*100)</f>
        <v>1.0124895484949834</v>
      </c>
      <c r="K3" s="10"/>
      <c r="L3" s="10"/>
    </row>
    <row r="4" spans="1:12" x14ac:dyDescent="0.3">
      <c r="A4" s="3" t="s">
        <v>63</v>
      </c>
      <c r="B4" s="3" t="s">
        <v>64</v>
      </c>
      <c r="C4" s="7">
        <v>2.4E-2</v>
      </c>
      <c r="D4" s="7">
        <v>0.434</v>
      </c>
      <c r="E4" s="7">
        <v>0.25192012288786481</v>
      </c>
      <c r="F4" s="7">
        <v>7.4999999999999997E-2</v>
      </c>
      <c r="G4" s="8">
        <f>F4+C4</f>
        <v>9.9000000000000005E-2</v>
      </c>
      <c r="H4" s="9">
        <f>E4/C4</f>
        <v>10.496671786994368</v>
      </c>
      <c r="I4" s="9">
        <v>12.2</v>
      </c>
      <c r="J4" s="9">
        <f>H4/(G4*100)</f>
        <v>1.0602698774741786</v>
      </c>
      <c r="K4" s="10"/>
      <c r="L4" s="10"/>
    </row>
    <row r="5" spans="1:12" x14ac:dyDescent="0.3">
      <c r="A5" s="3" t="s">
        <v>75</v>
      </c>
      <c r="B5" s="3" t="s">
        <v>76</v>
      </c>
      <c r="C5" s="7">
        <v>1.9E-2</v>
      </c>
      <c r="D5" s="7">
        <v>0.375</v>
      </c>
      <c r="E5" s="7">
        <v>0.2608695652173913</v>
      </c>
      <c r="F5" s="7">
        <v>0.106</v>
      </c>
      <c r="G5" s="8">
        <f>F5+C5</f>
        <v>0.125</v>
      </c>
      <c r="H5" s="9">
        <f>E5/C5</f>
        <v>13.729977116704806</v>
      </c>
      <c r="I5" s="9">
        <v>15.3</v>
      </c>
      <c r="J5" s="9">
        <f>H5/(G5*100)</f>
        <v>1.0983981693363845</v>
      </c>
      <c r="K5" s="10"/>
      <c r="L5" s="10"/>
    </row>
    <row r="6" spans="1:12" x14ac:dyDescent="0.3">
      <c r="A6" s="3" t="s">
        <v>57</v>
      </c>
      <c r="B6" s="3" t="s">
        <v>58</v>
      </c>
      <c r="C6" s="7">
        <v>2.1000000000000001E-2</v>
      </c>
      <c r="D6" s="7">
        <v>0.25800000000000001</v>
      </c>
      <c r="E6" s="7">
        <v>0.39163179916317992</v>
      </c>
      <c r="F6" s="7">
        <v>0.125</v>
      </c>
      <c r="G6" s="8">
        <f>F6+C6</f>
        <v>0.14599999999999999</v>
      </c>
      <c r="H6" s="9">
        <f>E6/C6</f>
        <v>18.649133293484756</v>
      </c>
      <c r="I6" s="9">
        <v>18</v>
      </c>
      <c r="J6" s="9">
        <f>H6/(G6*100)</f>
        <v>1.2773378968140243</v>
      </c>
      <c r="K6" s="10"/>
      <c r="L6" s="10"/>
    </row>
    <row r="7" spans="1:12" x14ac:dyDescent="0.3">
      <c r="A7" s="3" t="s">
        <v>13</v>
      </c>
      <c r="B7" s="3" t="s">
        <v>14</v>
      </c>
      <c r="C7" s="7">
        <v>2.3E-2</v>
      </c>
      <c r="D7" s="7">
        <v>0.314</v>
      </c>
      <c r="E7" s="7">
        <v>0.34554973821989537</v>
      </c>
      <c r="F7" s="7">
        <v>0.09</v>
      </c>
      <c r="G7" s="8">
        <f>F7+C7</f>
        <v>0.11299999999999999</v>
      </c>
      <c r="H7" s="9">
        <f>E7/C7</f>
        <v>15.023901661734582</v>
      </c>
      <c r="I7" s="9">
        <v>17.5</v>
      </c>
      <c r="J7" s="9">
        <f>H7/(G7*100)</f>
        <v>1.3295488196225296</v>
      </c>
      <c r="K7" s="10"/>
      <c r="L7" s="10"/>
    </row>
    <row r="8" spans="1:12" x14ac:dyDescent="0.3">
      <c r="A8" s="3" t="s">
        <v>21</v>
      </c>
      <c r="B8" s="3" t="s">
        <v>22</v>
      </c>
      <c r="C8" s="7">
        <v>3.3000000000000002E-2</v>
      </c>
      <c r="D8" s="7">
        <v>0.29899999999999999</v>
      </c>
      <c r="E8" s="7">
        <v>0.50337078651685396</v>
      </c>
      <c r="F8" s="7">
        <v>0.08</v>
      </c>
      <c r="G8" s="8">
        <f>F8+C8</f>
        <v>0.113</v>
      </c>
      <c r="H8" s="9">
        <f>E8/C8</f>
        <v>15.253660197480423</v>
      </c>
      <c r="I8" s="9">
        <v>15.4</v>
      </c>
      <c r="J8" s="9">
        <f>H8/(G8*100)</f>
        <v>1.3498814334053471</v>
      </c>
      <c r="K8" s="10"/>
      <c r="L8" s="10"/>
    </row>
    <row r="9" spans="1:12" x14ac:dyDescent="0.3">
      <c r="A9" s="3" t="s">
        <v>81</v>
      </c>
      <c r="B9" s="3" t="s">
        <v>82</v>
      </c>
      <c r="C9" s="7">
        <v>3.6999999999999998E-2</v>
      </c>
      <c r="D9" s="7">
        <v>0.29299999999999998</v>
      </c>
      <c r="E9" s="7">
        <v>0.63545150501672232</v>
      </c>
      <c r="F9" s="7">
        <v>0.09</v>
      </c>
      <c r="G9" s="8">
        <f>F9+C9</f>
        <v>0.127</v>
      </c>
      <c r="H9" s="9">
        <f>E9/C9</f>
        <v>17.174365000451957</v>
      </c>
      <c r="I9" s="9">
        <v>17.100000000000001</v>
      </c>
      <c r="J9" s="9">
        <f>H9/(G9*100)</f>
        <v>1.3523122047599967</v>
      </c>
      <c r="K9" s="10"/>
      <c r="L9" s="10"/>
    </row>
    <row r="10" spans="1:12" x14ac:dyDescent="0.3">
      <c r="A10" s="3" t="s">
        <v>49</v>
      </c>
      <c r="B10" s="3" t="s">
        <v>50</v>
      </c>
      <c r="C10" s="7">
        <v>2.8000000000000001E-2</v>
      </c>
      <c r="D10" s="7">
        <v>0.33800000000000002</v>
      </c>
      <c r="E10" s="7">
        <v>0.5</v>
      </c>
      <c r="F10" s="7">
        <v>0.1</v>
      </c>
      <c r="G10" s="8">
        <f>F10+C10</f>
        <v>0.128</v>
      </c>
      <c r="H10" s="9">
        <f>E10/C10</f>
        <v>17.857142857142858</v>
      </c>
      <c r="I10" s="9">
        <v>13.4</v>
      </c>
      <c r="J10" s="9">
        <f>H10/(G10*100)</f>
        <v>1.3950892857142856</v>
      </c>
      <c r="K10" s="10"/>
      <c r="L10" s="10"/>
    </row>
    <row r="11" spans="1:12" x14ac:dyDescent="0.3">
      <c r="A11" s="3" t="s">
        <v>25</v>
      </c>
      <c r="B11" s="3" t="s">
        <v>26</v>
      </c>
      <c r="C11" s="7">
        <v>4.9000000000000002E-2</v>
      </c>
      <c r="D11" s="7">
        <v>0.223</v>
      </c>
      <c r="E11" s="7">
        <v>0.69064748201438841</v>
      </c>
      <c r="F11" s="7">
        <v>0.05</v>
      </c>
      <c r="G11" s="8">
        <f>F11+C11</f>
        <v>9.9000000000000005E-2</v>
      </c>
      <c r="H11" s="9">
        <f>E11/C11</f>
        <v>14.094846571722211</v>
      </c>
      <c r="I11" s="9">
        <v>13.5</v>
      </c>
      <c r="J11" s="9">
        <f>H11/(G11*100)</f>
        <v>1.4237218759315364</v>
      </c>
      <c r="K11" s="10"/>
      <c r="L11" s="10"/>
    </row>
    <row r="12" spans="1:12" x14ac:dyDescent="0.3">
      <c r="A12" s="3" t="s">
        <v>23</v>
      </c>
      <c r="B12" s="3" t="s">
        <v>24</v>
      </c>
      <c r="C12" s="7">
        <v>1.4999999999999999E-2</v>
      </c>
      <c r="D12" s="7">
        <v>0.28299999999999997</v>
      </c>
      <c r="E12" s="7">
        <v>0.24742268041237112</v>
      </c>
      <c r="F12" s="7">
        <v>0.1</v>
      </c>
      <c r="G12" s="8">
        <f>F12+C12</f>
        <v>0.115</v>
      </c>
      <c r="H12" s="9">
        <f>E12/C12</f>
        <v>16.494845360824741</v>
      </c>
      <c r="I12" s="9">
        <v>17.7</v>
      </c>
      <c r="J12" s="9">
        <f>H12/(G12*100)</f>
        <v>1.4343343792021515</v>
      </c>
      <c r="K12" s="10"/>
      <c r="L12" s="10"/>
    </row>
    <row r="13" spans="1:12" x14ac:dyDescent="0.3">
      <c r="A13" s="3" t="s">
        <v>5</v>
      </c>
      <c r="B13" s="3" t="s">
        <v>6</v>
      </c>
      <c r="C13" s="7">
        <v>1.9E-2</v>
      </c>
      <c r="D13" s="7">
        <v>0.28499999999999998</v>
      </c>
      <c r="E13" s="7">
        <v>0.33962264150943394</v>
      </c>
      <c r="F13" s="7">
        <v>0.1</v>
      </c>
      <c r="G13" s="8">
        <f>F13+C13</f>
        <v>0.11900000000000001</v>
      </c>
      <c r="H13" s="9">
        <f>E13/C13</f>
        <v>17.874875868917577</v>
      </c>
      <c r="I13" s="9">
        <v>18.100000000000001</v>
      </c>
      <c r="J13" s="9">
        <f>H13/(G13*100)</f>
        <v>1.5020904091527376</v>
      </c>
      <c r="K13" s="10"/>
      <c r="L13" s="10"/>
    </row>
    <row r="14" spans="1:12" x14ac:dyDescent="0.3">
      <c r="A14" s="3" t="s">
        <v>17</v>
      </c>
      <c r="B14" s="3" t="s">
        <v>18</v>
      </c>
      <c r="C14" s="7">
        <v>2.5999999999999999E-2</v>
      </c>
      <c r="D14" s="7">
        <v>0.20100000000000001</v>
      </c>
      <c r="E14" s="7">
        <v>0.49760765550239228</v>
      </c>
      <c r="F14" s="7">
        <v>0.1</v>
      </c>
      <c r="G14" s="8">
        <f>F14+C14</f>
        <v>0.126</v>
      </c>
      <c r="H14" s="9">
        <f>E14/C14</f>
        <v>19.138755980861241</v>
      </c>
      <c r="I14" s="9">
        <v>15.6</v>
      </c>
      <c r="J14" s="9">
        <f>H14/(G14*100)</f>
        <v>1.5189488873699397</v>
      </c>
      <c r="K14" s="10"/>
      <c r="L14" s="10"/>
    </row>
    <row r="15" spans="1:12" x14ac:dyDescent="0.3">
      <c r="A15" s="3" t="s">
        <v>73</v>
      </c>
      <c r="B15" s="3" t="s">
        <v>74</v>
      </c>
      <c r="C15" s="7">
        <v>2.8000000000000001E-2</v>
      </c>
      <c r="D15" s="7">
        <v>0.39800000000000002</v>
      </c>
      <c r="E15" s="7">
        <v>0.47264770240700221</v>
      </c>
      <c r="F15" s="7">
        <v>0.08</v>
      </c>
      <c r="G15" s="8">
        <f>F15+C15</f>
        <v>0.108</v>
      </c>
      <c r="H15" s="9">
        <f>E15/C15</f>
        <v>16.880275085964364</v>
      </c>
      <c r="I15" s="9">
        <v>21.4</v>
      </c>
      <c r="J15" s="9">
        <f>H15/(G15*100)</f>
        <v>1.5629884338855891</v>
      </c>
      <c r="K15" s="10"/>
      <c r="L15" s="10"/>
    </row>
    <row r="16" spans="1:12" x14ac:dyDescent="0.3">
      <c r="A16" s="3" t="s">
        <v>59</v>
      </c>
      <c r="B16" s="3" t="s">
        <v>60</v>
      </c>
      <c r="C16" s="7">
        <v>2.4E-2</v>
      </c>
      <c r="D16" s="7">
        <v>0.28999999999999998</v>
      </c>
      <c r="E16" s="7">
        <v>0.48844884488448848</v>
      </c>
      <c r="F16" s="7">
        <v>0.105</v>
      </c>
      <c r="G16" s="8">
        <f>F16+C16</f>
        <v>0.129</v>
      </c>
      <c r="H16" s="9">
        <f>E16/C16</f>
        <v>20.352035203520352</v>
      </c>
      <c r="I16" s="9">
        <v>14.9</v>
      </c>
      <c r="J16" s="9">
        <f>H16/(G16*100)</f>
        <v>1.5776771475597171</v>
      </c>
      <c r="K16" s="10"/>
      <c r="L16" s="10"/>
    </row>
    <row r="17" spans="1:12" x14ac:dyDescent="0.3">
      <c r="A17" s="3" t="s">
        <v>19</v>
      </c>
      <c r="B17" s="3" t="s">
        <v>20</v>
      </c>
      <c r="C17" s="7">
        <v>2.8000000000000001E-2</v>
      </c>
      <c r="D17" s="7">
        <v>0.316</v>
      </c>
      <c r="E17" s="7">
        <v>0.46265060240963851</v>
      </c>
      <c r="F17" s="7">
        <v>7.4999999999999997E-2</v>
      </c>
      <c r="G17" s="8">
        <f>F17+C17</f>
        <v>0.10299999999999999</v>
      </c>
      <c r="H17" s="9">
        <f>E17/C17</f>
        <v>16.523235800344231</v>
      </c>
      <c r="I17" s="9">
        <v>16</v>
      </c>
      <c r="J17" s="9">
        <f>H17/(G17*100)</f>
        <v>1.6041976505188575</v>
      </c>
      <c r="K17" s="10"/>
      <c r="L17" s="10"/>
    </row>
    <row r="18" spans="1:12" x14ac:dyDescent="0.3">
      <c r="A18" s="3" t="s">
        <v>3</v>
      </c>
      <c r="B18" s="3" t="s">
        <v>4</v>
      </c>
      <c r="C18" s="7">
        <v>3.5999999999999997E-2</v>
      </c>
      <c r="D18" s="7">
        <v>0.27300000000000002</v>
      </c>
      <c r="E18" s="7">
        <v>0.50779510022271712</v>
      </c>
      <c r="F18" s="7">
        <v>0.05</v>
      </c>
      <c r="G18" s="8">
        <f>F18+C18</f>
        <v>8.5999999999999993E-2</v>
      </c>
      <c r="H18" s="9">
        <f>E18/C18</f>
        <v>14.105419450631032</v>
      </c>
      <c r="I18" s="9">
        <v>15</v>
      </c>
      <c r="J18" s="9">
        <f>H18/(G18*100)</f>
        <v>1.6401650523989573</v>
      </c>
      <c r="K18" s="10"/>
      <c r="L18" s="10"/>
    </row>
    <row r="19" spans="1:12" x14ac:dyDescent="0.3">
      <c r="A19" s="3" t="s">
        <v>85</v>
      </c>
      <c r="B19" s="3" t="s">
        <v>86</v>
      </c>
      <c r="C19" s="7">
        <v>2.8000000000000001E-2</v>
      </c>
      <c r="D19" s="7">
        <v>0.19500000000000001</v>
      </c>
      <c r="E19" s="7">
        <v>0.4366812227074236</v>
      </c>
      <c r="F19" s="7">
        <v>6.5000000000000002E-2</v>
      </c>
      <c r="G19" s="8">
        <f>F19+C19</f>
        <v>9.2999999999999999E-2</v>
      </c>
      <c r="H19" s="9">
        <f>E19/C19</f>
        <v>15.595757953836557</v>
      </c>
      <c r="I19" s="9">
        <v>14.5</v>
      </c>
      <c r="J19" s="9">
        <f>H19/(G19*100)</f>
        <v>1.6769632208426404</v>
      </c>
      <c r="K19" s="10"/>
      <c r="L19" s="10"/>
    </row>
    <row r="20" spans="1:12" x14ac:dyDescent="0.3">
      <c r="A20" s="3" t="s">
        <v>31</v>
      </c>
      <c r="B20" s="3" t="s">
        <v>32</v>
      </c>
      <c r="C20" s="7">
        <v>1.6E-2</v>
      </c>
      <c r="D20" s="7">
        <v>0.2</v>
      </c>
      <c r="E20" s="7">
        <v>0.32472324723247237</v>
      </c>
      <c r="F20" s="7">
        <v>0.1</v>
      </c>
      <c r="G20" s="8">
        <f>F20+C20</f>
        <v>0.11600000000000001</v>
      </c>
      <c r="H20" s="9">
        <f>E20/C20</f>
        <v>20.295202952029523</v>
      </c>
      <c r="I20" s="9">
        <v>16.8</v>
      </c>
      <c r="J20" s="9">
        <f>H20/(G20*100)</f>
        <v>1.7495864613818553</v>
      </c>
      <c r="K20" s="10"/>
      <c r="L20" s="11"/>
    </row>
    <row r="21" spans="1:12" x14ac:dyDescent="0.3">
      <c r="A21" s="3" t="s">
        <v>7</v>
      </c>
      <c r="B21" s="3" t="s">
        <v>8</v>
      </c>
      <c r="C21" s="7">
        <v>1.9E-2</v>
      </c>
      <c r="D21" s="7">
        <v>0.32400000000000001</v>
      </c>
      <c r="E21" s="7">
        <v>0.35772357723577236</v>
      </c>
      <c r="F21" s="7">
        <v>8.5000000000000006E-2</v>
      </c>
      <c r="G21" s="8">
        <f>F21+C21</f>
        <v>0.10400000000000001</v>
      </c>
      <c r="H21" s="9">
        <f>E21/C21</f>
        <v>18.827556696619599</v>
      </c>
      <c r="I21" s="9">
        <v>14.5</v>
      </c>
      <c r="J21" s="9">
        <f>H21/(G21*100)</f>
        <v>1.8103419900595767</v>
      </c>
      <c r="K21" s="10"/>
      <c r="L21" s="11"/>
    </row>
    <row r="22" spans="1:12" x14ac:dyDescent="0.3">
      <c r="A22" s="3" t="s">
        <v>53</v>
      </c>
      <c r="B22" s="3" t="s">
        <v>54</v>
      </c>
      <c r="C22" s="7">
        <v>2.5999999999999999E-2</v>
      </c>
      <c r="D22" s="7">
        <v>0.23100000000000001</v>
      </c>
      <c r="E22" s="7">
        <v>0.56060606060606066</v>
      </c>
      <c r="F22" s="7">
        <v>9.2499999999999999E-2</v>
      </c>
      <c r="G22" s="8">
        <f>F22+C22</f>
        <v>0.11849999999999999</v>
      </c>
      <c r="H22" s="9">
        <f>E22/C22</f>
        <v>21.561771561771565</v>
      </c>
      <c r="I22" s="9">
        <v>15.3</v>
      </c>
      <c r="J22" s="9">
        <f>H22/(G22*100)</f>
        <v>1.8195587815840983</v>
      </c>
      <c r="K22" s="10"/>
      <c r="L22" s="11"/>
    </row>
    <row r="23" spans="1:12" x14ac:dyDescent="0.3">
      <c r="A23" s="3" t="s">
        <v>33</v>
      </c>
      <c r="B23" s="3" t="s">
        <v>34</v>
      </c>
      <c r="C23" s="7">
        <v>0.03</v>
      </c>
      <c r="D23" s="7">
        <v>0.17499999999999999</v>
      </c>
      <c r="E23" s="7">
        <v>0.60822510822510822</v>
      </c>
      <c r="F23" s="7">
        <v>0.08</v>
      </c>
      <c r="G23" s="8">
        <f>F23+C23</f>
        <v>0.11</v>
      </c>
      <c r="H23" s="9">
        <f>E23/C23</f>
        <v>20.274170274170274</v>
      </c>
      <c r="I23" s="9">
        <v>18.7</v>
      </c>
      <c r="J23" s="9">
        <f>H23/(G23*100)</f>
        <v>1.843106388560934</v>
      </c>
      <c r="K23" s="10"/>
      <c r="L23" s="10"/>
    </row>
    <row r="24" spans="1:12" x14ac:dyDescent="0.3">
      <c r="A24" s="3" t="s">
        <v>71</v>
      </c>
      <c r="B24" s="3" t="s">
        <v>72</v>
      </c>
      <c r="C24" s="7">
        <v>1.9E-2</v>
      </c>
      <c r="D24" s="7">
        <v>0.24399999999999999</v>
      </c>
      <c r="E24" s="7">
        <v>0.34703196347031967</v>
      </c>
      <c r="F24" s="7">
        <v>0.08</v>
      </c>
      <c r="G24" s="8">
        <f>F24+C24</f>
        <v>9.9000000000000005E-2</v>
      </c>
      <c r="H24" s="9">
        <f>E24/C24</f>
        <v>18.264840182648403</v>
      </c>
      <c r="I24" s="9">
        <v>14.4</v>
      </c>
      <c r="J24" s="9">
        <f>H24/(G24*100)</f>
        <v>1.8449333517826669</v>
      </c>
      <c r="K24" s="10"/>
      <c r="L24" s="10"/>
    </row>
    <row r="25" spans="1:12" x14ac:dyDescent="0.3">
      <c r="A25" s="3" t="s">
        <v>29</v>
      </c>
      <c r="B25" s="3" t="s">
        <v>30</v>
      </c>
      <c r="C25" s="7">
        <v>3.3000000000000002E-2</v>
      </c>
      <c r="D25" s="7">
        <v>0.17699999999999999</v>
      </c>
      <c r="E25" s="7">
        <v>0.69072164948453618</v>
      </c>
      <c r="F25" s="7">
        <v>0.08</v>
      </c>
      <c r="G25" s="8">
        <f>F25+C25</f>
        <v>0.113</v>
      </c>
      <c r="H25" s="9">
        <f>E25/C25</f>
        <v>20.930959075288975</v>
      </c>
      <c r="I25" s="9">
        <v>18.399999999999999</v>
      </c>
      <c r="J25" s="9">
        <f>H25/(G25*100)</f>
        <v>1.8522972632999091</v>
      </c>
      <c r="K25" s="10"/>
      <c r="L25" s="10"/>
    </row>
    <row r="26" spans="1:12" x14ac:dyDescent="0.3">
      <c r="A26" s="3" t="s">
        <v>87</v>
      </c>
      <c r="B26" s="3" t="s">
        <v>88</v>
      </c>
      <c r="C26" s="7">
        <v>2.4E-2</v>
      </c>
      <c r="D26" s="7">
        <v>0.28899999999999998</v>
      </c>
      <c r="E26" s="7">
        <v>0.48656294200848654</v>
      </c>
      <c r="F26" s="7">
        <v>8.5000000000000006E-2</v>
      </c>
      <c r="G26" s="8">
        <f>F26+C26</f>
        <v>0.10900000000000001</v>
      </c>
      <c r="H26" s="9">
        <f>E26/C26</f>
        <v>20.273455917020271</v>
      </c>
      <c r="I26" s="9">
        <v>17.399999999999999</v>
      </c>
      <c r="J26" s="9">
        <f>H26/(G26*100)</f>
        <v>1.8599500841302998</v>
      </c>
      <c r="K26" s="10"/>
      <c r="L26" s="10"/>
    </row>
    <row r="27" spans="1:12" x14ac:dyDescent="0.3">
      <c r="A27" s="3" t="s">
        <v>51</v>
      </c>
      <c r="B27" s="3" t="s">
        <v>52</v>
      </c>
      <c r="C27" s="7">
        <v>2.1000000000000001E-2</v>
      </c>
      <c r="D27" s="7">
        <v>0.26500000000000001</v>
      </c>
      <c r="E27" s="7">
        <v>0.42226487523992329</v>
      </c>
      <c r="F27" s="7">
        <v>8.5000000000000006E-2</v>
      </c>
      <c r="G27" s="8">
        <f>F27+C27</f>
        <v>0.10600000000000001</v>
      </c>
      <c r="H27" s="9">
        <f>E27/C27</f>
        <v>20.107851201901109</v>
      </c>
      <c r="I27" s="9">
        <v>16.399999999999999</v>
      </c>
      <c r="J27" s="9">
        <f>H27/(G27*100)</f>
        <v>1.8969670945189723</v>
      </c>
      <c r="K27" s="10"/>
      <c r="L27" s="10"/>
    </row>
    <row r="28" spans="1:12" x14ac:dyDescent="0.3">
      <c r="A28" s="3" t="s">
        <v>108</v>
      </c>
      <c r="B28" s="3" t="s">
        <v>109</v>
      </c>
      <c r="C28" s="7">
        <v>1.2999999999999999E-2</v>
      </c>
      <c r="D28" s="7">
        <v>0.35699999999999998</v>
      </c>
      <c r="E28" s="7">
        <v>0.31034482758620691</v>
      </c>
      <c r="F28" s="7">
        <v>0.11</v>
      </c>
      <c r="G28" s="8">
        <f>F28+C28</f>
        <v>0.123</v>
      </c>
      <c r="H28" s="9">
        <f>E28/C28</f>
        <v>23.872679045092841</v>
      </c>
      <c r="I28" s="9">
        <v>19.7</v>
      </c>
      <c r="J28" s="9">
        <f>H28/(G28*100)</f>
        <v>1.9408682150481984</v>
      </c>
      <c r="K28" s="10"/>
      <c r="L28" s="10"/>
    </row>
    <row r="29" spans="1:12" x14ac:dyDescent="0.3">
      <c r="A29" s="3" t="s">
        <v>35</v>
      </c>
      <c r="B29" s="3" t="s">
        <v>36</v>
      </c>
      <c r="C29" s="7">
        <v>2.8000000000000001E-2</v>
      </c>
      <c r="D29" s="7">
        <v>0.16300000000000001</v>
      </c>
      <c r="E29" s="7">
        <v>0.49586776859504139</v>
      </c>
      <c r="F29" s="7">
        <v>0.06</v>
      </c>
      <c r="G29" s="8">
        <f>F29+C29</f>
        <v>8.7999999999999995E-2</v>
      </c>
      <c r="H29" s="9">
        <f>E29/C29</f>
        <v>17.709563164108619</v>
      </c>
      <c r="I29" s="9">
        <v>14.6</v>
      </c>
      <c r="J29" s="9">
        <f>H29/(G29*100)</f>
        <v>2.0124503595577981</v>
      </c>
      <c r="K29" s="10"/>
      <c r="L29" s="10"/>
    </row>
    <row r="30" spans="1:12" x14ac:dyDescent="0.3">
      <c r="A30" s="3" t="s">
        <v>55</v>
      </c>
      <c r="B30" s="3" t="s">
        <v>56</v>
      </c>
      <c r="C30" s="7">
        <v>1.2E-2</v>
      </c>
      <c r="D30" s="7">
        <v>0.24</v>
      </c>
      <c r="E30" s="7">
        <v>0.32183908045977011</v>
      </c>
      <c r="F30" s="7">
        <v>0.12</v>
      </c>
      <c r="G30" s="8">
        <f>F30+C30</f>
        <v>0.13200000000000001</v>
      </c>
      <c r="H30" s="9">
        <f>E30/C30</f>
        <v>26.819923371647509</v>
      </c>
      <c r="I30" s="9">
        <v>23.7</v>
      </c>
      <c r="J30" s="9">
        <f>H30/(G30*100)</f>
        <v>2.0318123766399627</v>
      </c>
      <c r="K30" s="10"/>
      <c r="L30" s="10"/>
    </row>
    <row r="31" spans="1:12" x14ac:dyDescent="0.3">
      <c r="A31" s="3" t="s">
        <v>65</v>
      </c>
      <c r="B31" s="3" t="s">
        <v>66</v>
      </c>
      <c r="C31" s="7">
        <v>2.7E-2</v>
      </c>
      <c r="D31" s="7">
        <v>0.22800000000000001</v>
      </c>
      <c r="E31" s="7">
        <v>0.56681034482758619</v>
      </c>
      <c r="F31" s="7">
        <v>7.4999999999999997E-2</v>
      </c>
      <c r="G31" s="8">
        <f>F31+C31</f>
        <v>0.10199999999999999</v>
      </c>
      <c r="H31" s="9">
        <f>E31/C31</f>
        <v>20.992975734355046</v>
      </c>
      <c r="I31" s="9">
        <v>15.8</v>
      </c>
      <c r="J31" s="9">
        <f>H31/(G31*100)</f>
        <v>2.0581348759171614</v>
      </c>
      <c r="K31" s="10"/>
      <c r="L31" s="10"/>
    </row>
    <row r="32" spans="1:12" x14ac:dyDescent="0.3">
      <c r="A32" s="3" t="s">
        <v>41</v>
      </c>
      <c r="B32" s="3" t="s">
        <v>42</v>
      </c>
      <c r="C32" s="7">
        <v>3.1E-2</v>
      </c>
      <c r="D32" s="7">
        <v>0.186</v>
      </c>
      <c r="E32" s="7">
        <v>0.71065989847715727</v>
      </c>
      <c r="F32" s="7">
        <v>0.08</v>
      </c>
      <c r="G32" s="8">
        <f>F32+C32</f>
        <v>0.111</v>
      </c>
      <c r="H32" s="9">
        <f>E32/C32</f>
        <v>22.924512854101849</v>
      </c>
      <c r="I32" s="9">
        <v>18.600000000000001</v>
      </c>
      <c r="J32" s="9">
        <f>H32/(G32*100)</f>
        <v>2.0652714282974638</v>
      </c>
      <c r="K32" s="10"/>
      <c r="L32" s="10"/>
    </row>
    <row r="33" spans="1:12" x14ac:dyDescent="0.3">
      <c r="A33" s="3" t="s">
        <v>11</v>
      </c>
      <c r="B33" s="3" t="s">
        <v>12</v>
      </c>
      <c r="C33" s="7">
        <v>1.7000000000000001E-2</v>
      </c>
      <c r="D33" s="7">
        <v>0.19500000000000001</v>
      </c>
      <c r="E33" s="7">
        <v>0.41428571428571426</v>
      </c>
      <c r="F33" s="7">
        <v>0.1</v>
      </c>
      <c r="G33" s="8">
        <f>F33+C33</f>
        <v>0.11700000000000001</v>
      </c>
      <c r="H33" s="9">
        <f>E33/C33</f>
        <v>24.369747899159659</v>
      </c>
      <c r="I33" s="9">
        <v>17.3</v>
      </c>
      <c r="J33" s="9">
        <f>H33/(G33*100)</f>
        <v>2.0828844358256116</v>
      </c>
      <c r="K33" s="10"/>
      <c r="L33" s="10"/>
    </row>
    <row r="34" spans="1:12" x14ac:dyDescent="0.3">
      <c r="A34" s="3" t="s">
        <v>43</v>
      </c>
      <c r="B34" s="3" t="s">
        <v>44</v>
      </c>
      <c r="C34" s="7">
        <v>1.2E-2</v>
      </c>
      <c r="D34" s="7">
        <v>0.28199999999999997</v>
      </c>
      <c r="E34" s="7">
        <v>0.28965517241379313</v>
      </c>
      <c r="F34" s="7">
        <v>0.1</v>
      </c>
      <c r="G34" s="8">
        <f>F34+C34</f>
        <v>0.112</v>
      </c>
      <c r="H34" s="9">
        <f>E34/C34</f>
        <v>24.137931034482762</v>
      </c>
      <c r="I34" s="9">
        <v>17.899999999999999</v>
      </c>
      <c r="J34" s="9">
        <f>H34/(G34*100)</f>
        <v>2.1551724137931036</v>
      </c>
      <c r="K34" s="10"/>
      <c r="L34" s="10"/>
    </row>
    <row r="35" spans="1:12" x14ac:dyDescent="0.3">
      <c r="A35" s="3" t="s">
        <v>27</v>
      </c>
      <c r="B35" s="3" t="s">
        <v>28</v>
      </c>
      <c r="C35" s="7">
        <v>2.9000000000000001E-2</v>
      </c>
      <c r="D35" s="7">
        <v>0.19400000000000001</v>
      </c>
      <c r="E35" s="7">
        <v>0.68461538461538463</v>
      </c>
      <c r="F35" s="7">
        <v>7.3749999999999996E-2</v>
      </c>
      <c r="G35" s="8">
        <f>F35+C35</f>
        <v>0.10274999999999999</v>
      </c>
      <c r="H35" s="9">
        <f>E35/C35</f>
        <v>23.607427055702917</v>
      </c>
      <c r="I35" s="9">
        <v>16.7</v>
      </c>
      <c r="J35" s="9">
        <f>H35/(G35*100)</f>
        <v>2.2975598107740067</v>
      </c>
      <c r="K35" s="10"/>
      <c r="L35" s="10"/>
    </row>
    <row r="36" spans="1:12" x14ac:dyDescent="0.3">
      <c r="A36" s="3" t="s">
        <v>47</v>
      </c>
      <c r="B36" s="3" t="s">
        <v>48</v>
      </c>
      <c r="C36" s="7">
        <v>3.6999999999999998E-2</v>
      </c>
      <c r="D36" s="7">
        <v>0.17100000000000001</v>
      </c>
      <c r="E36" s="7">
        <v>0.66666666666666674</v>
      </c>
      <c r="F36" s="7">
        <v>3.5000000000000003E-2</v>
      </c>
      <c r="G36" s="8">
        <f>F36+C36</f>
        <v>7.2000000000000008E-2</v>
      </c>
      <c r="H36" s="9">
        <f>E36/C36</f>
        <v>18.018018018018022</v>
      </c>
      <c r="I36" s="9">
        <v>14.3</v>
      </c>
      <c r="J36" s="9">
        <f>H36/(G36*100)</f>
        <v>2.5025025025025025</v>
      </c>
      <c r="K36" s="10"/>
      <c r="L36" s="10"/>
    </row>
    <row r="37" spans="1:12" x14ac:dyDescent="0.3">
      <c r="A37" s="3" t="s">
        <v>69</v>
      </c>
      <c r="B37" s="3" t="s">
        <v>70</v>
      </c>
      <c r="C37" s="7">
        <v>2.5999999999999999E-2</v>
      </c>
      <c r="D37" s="7">
        <v>0.22</v>
      </c>
      <c r="E37" s="7">
        <v>0.6262626262626263</v>
      </c>
      <c r="F37" s="7">
        <v>7.0000000000000007E-2</v>
      </c>
      <c r="G37" s="8">
        <f>F37+C37</f>
        <v>9.6000000000000002E-2</v>
      </c>
      <c r="H37" s="9">
        <f>E37/C37</f>
        <v>24.087024087024091</v>
      </c>
      <c r="I37" s="9">
        <v>18.2</v>
      </c>
      <c r="J37" s="9">
        <f>H37/(G37*100)</f>
        <v>2.5090650090650097</v>
      </c>
      <c r="K37" s="10"/>
      <c r="L37" s="10"/>
    </row>
    <row r="38" spans="1:12" x14ac:dyDescent="0.3">
      <c r="A38" s="3" t="s">
        <v>45</v>
      </c>
      <c r="B38" s="3" t="s">
        <v>46</v>
      </c>
      <c r="C38" s="7">
        <v>2.9000000000000001E-2</v>
      </c>
      <c r="D38" s="7">
        <v>0.18</v>
      </c>
      <c r="E38" s="7">
        <v>0.62691652470187398</v>
      </c>
      <c r="F38" s="7">
        <v>5.5E-2</v>
      </c>
      <c r="G38" s="8">
        <f>F38+C38</f>
        <v>8.4000000000000005E-2</v>
      </c>
      <c r="H38" s="9">
        <f>E38/C38</f>
        <v>21.617811196616344</v>
      </c>
      <c r="I38" s="9">
        <v>17.2</v>
      </c>
      <c r="J38" s="9">
        <f>H38/(G38*100)</f>
        <v>2.573548951978136</v>
      </c>
      <c r="K38" s="10"/>
      <c r="L38" s="10"/>
    </row>
    <row r="39" spans="1:12" x14ac:dyDescent="0.3">
      <c r="A39" s="3" t="s">
        <v>37</v>
      </c>
      <c r="B39" s="3" t="s">
        <v>38</v>
      </c>
      <c r="C39" s="7">
        <v>4.0000000000000001E-3</v>
      </c>
      <c r="D39" s="7">
        <v>0.20899999999999999</v>
      </c>
      <c r="E39" s="7">
        <v>0.10300429184549356</v>
      </c>
      <c r="F39" s="7">
        <v>9.5000000000000001E-2</v>
      </c>
      <c r="G39" s="8">
        <f>F39+C39</f>
        <v>9.9000000000000005E-2</v>
      </c>
      <c r="H39" s="9">
        <f>E39/C39</f>
        <v>25.751072961373389</v>
      </c>
      <c r="I39" s="9">
        <v>18</v>
      </c>
      <c r="J39" s="9">
        <f>H39/(G39*100)</f>
        <v>2.6011184809468069</v>
      </c>
      <c r="K39" s="10"/>
      <c r="L39" s="10"/>
    </row>
    <row r="40" spans="1:12" x14ac:dyDescent="0.3">
      <c r="A40" s="3" t="s">
        <v>39</v>
      </c>
      <c r="B40" s="3" t="s">
        <v>40</v>
      </c>
      <c r="C40" s="7">
        <v>2.5000000000000001E-2</v>
      </c>
      <c r="D40" s="7">
        <v>0.184</v>
      </c>
      <c r="E40" s="7">
        <v>0.60273972602739734</v>
      </c>
      <c r="F40" s="7">
        <v>6.5000000000000002E-2</v>
      </c>
      <c r="G40" s="8">
        <f>F40+C40</f>
        <v>0.09</v>
      </c>
      <c r="H40" s="9">
        <f>E40/C40</f>
        <v>24.109589041095891</v>
      </c>
      <c r="I40" s="9">
        <v>19.7</v>
      </c>
      <c r="J40" s="9">
        <f>H40/(G40*100)</f>
        <v>2.6788432267884321</v>
      </c>
      <c r="K40" s="10"/>
      <c r="L40" s="10"/>
    </row>
    <row r="41" spans="1:12" x14ac:dyDescent="0.3">
      <c r="A41" s="3" t="s">
        <v>83</v>
      </c>
      <c r="B41" s="3" t="s">
        <v>84</v>
      </c>
      <c r="C41" s="7">
        <v>1.4E-2</v>
      </c>
      <c r="D41" s="7">
        <v>0.313</v>
      </c>
      <c r="E41" s="7">
        <v>0.34042553191489366</v>
      </c>
      <c r="F41" s="7">
        <v>7.4999999999999997E-2</v>
      </c>
      <c r="G41" s="8">
        <f>F41+C41</f>
        <v>8.8999999999999996E-2</v>
      </c>
      <c r="H41" s="9">
        <f>E41/C41</f>
        <v>24.316109422492403</v>
      </c>
      <c r="I41" s="9">
        <v>16.7</v>
      </c>
      <c r="J41" s="9">
        <f>H41/(G41*100)</f>
        <v>2.7321471261227419</v>
      </c>
      <c r="K41" s="10"/>
      <c r="L41" s="10"/>
    </row>
    <row r="42" spans="1:12" x14ac:dyDescent="0.3">
      <c r="A42" s="3" t="s">
        <v>61</v>
      </c>
      <c r="B42" s="3" t="s">
        <v>62</v>
      </c>
      <c r="C42" s="7">
        <v>2.1999999999999999E-2</v>
      </c>
      <c r="D42" s="7">
        <v>0.193</v>
      </c>
      <c r="E42" s="7">
        <v>0.55913978494623662</v>
      </c>
      <c r="F42" s="7">
        <v>7.0000000000000007E-2</v>
      </c>
      <c r="G42" s="8">
        <f>F42+C42</f>
        <v>9.1999999999999998E-2</v>
      </c>
      <c r="H42" s="9">
        <f>E42/C42</f>
        <v>25.415444770283486</v>
      </c>
      <c r="I42" s="9">
        <v>20.6</v>
      </c>
      <c r="J42" s="9">
        <f>H42/(G42*100)</f>
        <v>2.7625483445960315</v>
      </c>
      <c r="K42" s="10"/>
      <c r="L42" s="10"/>
    </row>
    <row r="43" spans="1:12" x14ac:dyDescent="0.3">
      <c r="A43" s="3" t="s">
        <v>9</v>
      </c>
      <c r="B43" s="3" t="s">
        <v>10</v>
      </c>
      <c r="C43" s="7">
        <v>1.7999999999999999E-2</v>
      </c>
      <c r="D43" s="7">
        <v>0.187</v>
      </c>
      <c r="E43" s="7">
        <v>0.48863636363636359</v>
      </c>
      <c r="F43" s="7">
        <v>0.08</v>
      </c>
      <c r="G43" s="8">
        <f>F43+C43</f>
        <v>9.8000000000000004E-2</v>
      </c>
      <c r="H43" s="9">
        <f>E43/C43</f>
        <v>27.146464646464647</v>
      </c>
      <c r="I43" s="9">
        <v>18.600000000000001</v>
      </c>
      <c r="J43" s="9">
        <f>H43/(G43*100)</f>
        <v>2.7700474129045558</v>
      </c>
      <c r="K43" s="10"/>
      <c r="L43" s="10"/>
    </row>
    <row r="44" spans="1:12" x14ac:dyDescent="0.3">
      <c r="A44" s="3" t="s">
        <v>67</v>
      </c>
      <c r="B44" s="3" t="s">
        <v>68</v>
      </c>
      <c r="C44" s="7">
        <v>2.4E-2</v>
      </c>
      <c r="D44" s="7">
        <v>0.214</v>
      </c>
      <c r="E44" s="7">
        <v>0.67948717948717952</v>
      </c>
      <c r="F44" s="7">
        <v>7.4999999999999997E-2</v>
      </c>
      <c r="G44" s="8">
        <f>F44+C44</f>
        <v>9.9000000000000005E-2</v>
      </c>
      <c r="H44" s="9">
        <f>E44/C44</f>
        <v>28.311965811965813</v>
      </c>
      <c r="I44" s="9">
        <v>21.6</v>
      </c>
      <c r="J44" s="9">
        <f>H44/(G44*100)</f>
        <v>2.8597945264611933</v>
      </c>
      <c r="K44" s="10"/>
      <c r="L44" s="10"/>
    </row>
    <row r="45" spans="1:12" x14ac:dyDescent="0.3">
      <c r="A45" s="3" t="s">
        <v>77</v>
      </c>
      <c r="B45" s="3" t="s">
        <v>78</v>
      </c>
      <c r="C45" s="7">
        <v>3.4000000000000002E-2</v>
      </c>
      <c r="D45" s="7">
        <v>0.253</v>
      </c>
      <c r="E45" s="7">
        <v>0.93890675241157562</v>
      </c>
      <c r="F45" s="7">
        <v>0.06</v>
      </c>
      <c r="G45" s="8">
        <f>F45+C45</f>
        <v>9.4E-2</v>
      </c>
      <c r="H45" s="9">
        <f>E45/C45</f>
        <v>27.614904482693397</v>
      </c>
      <c r="I45" s="9">
        <v>11.6</v>
      </c>
      <c r="J45" s="9">
        <f>H45/(G45*100)</f>
        <v>2.9377557960312122</v>
      </c>
      <c r="K45" s="10"/>
      <c r="L45" s="10"/>
    </row>
    <row r="46" spans="1:12" x14ac:dyDescent="0.3">
      <c r="A46" s="3" t="s">
        <v>2</v>
      </c>
      <c r="B46" s="3" t="s">
        <v>103</v>
      </c>
      <c r="C46" s="7">
        <v>1.4E-2</v>
      </c>
      <c r="D46" s="7">
        <v>0.23699999999999999</v>
      </c>
      <c r="E46" s="7">
        <v>0.42317349397590365</v>
      </c>
      <c r="F46" s="7">
        <v>8.5099999999999995E-2</v>
      </c>
      <c r="G46" s="8">
        <f>F46+C46</f>
        <v>9.9099999999999994E-2</v>
      </c>
      <c r="H46" s="9">
        <f>E46/C46</f>
        <v>30.226678141135974</v>
      </c>
      <c r="I46" s="9">
        <v>21.4</v>
      </c>
      <c r="J46" s="9">
        <f>H46/(G46*100)</f>
        <v>3.0501188840702294</v>
      </c>
      <c r="K46" s="10"/>
      <c r="L46" s="10"/>
    </row>
    <row r="47" spans="1:12" x14ac:dyDescent="0.3">
      <c r="A47" s="3" t="s">
        <v>0</v>
      </c>
      <c r="B47" s="3" t="s">
        <v>1</v>
      </c>
      <c r="C47" s="7">
        <v>2.7E-2</v>
      </c>
      <c r="D47" s="7">
        <v>0.30499999999999999</v>
      </c>
      <c r="E47" s="7">
        <v>0.51821862348178138</v>
      </c>
      <c r="F47" s="7">
        <v>3.5000000000000003E-2</v>
      </c>
      <c r="G47" s="8">
        <f>F47+C47</f>
        <v>6.2E-2</v>
      </c>
      <c r="H47" s="9">
        <f>E47/C47</f>
        <v>19.193282351177089</v>
      </c>
      <c r="I47" s="9">
        <v>19.399999999999999</v>
      </c>
      <c r="J47" s="9">
        <f>H47/(G47*100)</f>
        <v>3.0956907018027562</v>
      </c>
      <c r="K47" s="10"/>
      <c r="L47" s="10"/>
    </row>
    <row r="48" spans="1:12" x14ac:dyDescent="0.3">
      <c r="A48" s="3" t="s">
        <v>15</v>
      </c>
      <c r="B48" s="3" t="s">
        <v>16</v>
      </c>
      <c r="C48" s="7">
        <v>1.0999999999999999E-2</v>
      </c>
      <c r="D48" s="7">
        <v>0.25700000000000001</v>
      </c>
      <c r="E48" s="7">
        <v>0.272020725388601</v>
      </c>
      <c r="F48" s="7">
        <v>6.7000000000000004E-2</v>
      </c>
      <c r="G48" s="8">
        <f>F48+C48</f>
        <v>7.8E-2</v>
      </c>
      <c r="H48" s="9">
        <f>E48/C48</f>
        <v>24.729156853509185</v>
      </c>
      <c r="I48" s="9">
        <v>17.7</v>
      </c>
      <c r="J48" s="9">
        <f>H48/(G48*100)</f>
        <v>3.1704047248088698</v>
      </c>
      <c r="K48" s="10"/>
      <c r="L48" s="10"/>
    </row>
    <row r="49" spans="1:12" x14ac:dyDescent="0.3">
      <c r="A49" s="3" t="s">
        <v>93</v>
      </c>
      <c r="B49" s="3" t="s">
        <v>94</v>
      </c>
      <c r="C49" s="7">
        <v>2.5000000000000001E-2</v>
      </c>
      <c r="D49" s="7">
        <v>0.30299999999999999</v>
      </c>
      <c r="E49" s="7">
        <v>0.45776566757493181</v>
      </c>
      <c r="F49" s="7">
        <v>2.75E-2</v>
      </c>
      <c r="G49" s="8">
        <f>F49+C49</f>
        <v>5.2500000000000005E-2</v>
      </c>
      <c r="H49" s="9">
        <f>E49/C49</f>
        <v>18.310626702997272</v>
      </c>
      <c r="I49" s="9">
        <v>14.9</v>
      </c>
      <c r="J49" s="9">
        <f>H49/(G49*100)</f>
        <v>3.4877384196185273</v>
      </c>
      <c r="K49" s="10"/>
      <c r="L49" s="10"/>
    </row>
    <row r="50" spans="1:12" x14ac:dyDescent="0.3">
      <c r="A50" s="3" t="s">
        <v>89</v>
      </c>
      <c r="B50" s="3" t="s">
        <v>90</v>
      </c>
      <c r="C50" s="7">
        <v>3.1E-2</v>
      </c>
      <c r="D50" s="7">
        <v>0.41799999999999998</v>
      </c>
      <c r="E50" s="7">
        <v>0.84269662921348309</v>
      </c>
      <c r="F50" s="7">
        <v>4.4999999999999998E-2</v>
      </c>
      <c r="G50" s="8">
        <f>F50+C50</f>
        <v>7.5999999999999998E-2</v>
      </c>
      <c r="H50" s="9">
        <f>E50/C50</f>
        <v>27.183762232693002</v>
      </c>
      <c r="I50" s="9">
        <v>18.100000000000001</v>
      </c>
      <c r="J50" s="9">
        <f>H50/(G50*100)</f>
        <v>3.5768108200911848</v>
      </c>
      <c r="K50" s="10"/>
      <c r="L50" s="10"/>
    </row>
    <row r="51" spans="1:12" x14ac:dyDescent="0.3">
      <c r="A51" s="3" t="s">
        <v>95</v>
      </c>
      <c r="B51" s="3" t="s">
        <v>96</v>
      </c>
      <c r="C51" s="7">
        <v>4.2000000000000003E-2</v>
      </c>
      <c r="D51" s="7">
        <v>0.28299999999999997</v>
      </c>
      <c r="E51" s="7">
        <v>6.2028985507246377</v>
      </c>
      <c r="F51" s="7">
        <v>7.0000000000000007E-2</v>
      </c>
      <c r="G51" s="8">
        <f>F51+C51</f>
        <v>0.11200000000000002</v>
      </c>
      <c r="H51" s="9">
        <f>E51/C51</f>
        <v>147.688060731539</v>
      </c>
      <c r="I51" s="9">
        <v>9.4</v>
      </c>
      <c r="J51" s="9">
        <f>H51/(G51*100)</f>
        <v>13.186433993887409</v>
      </c>
      <c r="K51" s="10"/>
      <c r="L51" s="10"/>
    </row>
  </sheetData>
  <autoFilter ref="A1:J51">
    <sortState ref="A2:J51">
      <sortCondition ref="J1:J5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Dividend Aristocrats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Canyon Lake</dc:creator>
  <cp:lastModifiedBy>Owner</cp:lastModifiedBy>
  <dcterms:created xsi:type="dcterms:W3CDTF">2015-07-13T14:34:01Z</dcterms:created>
  <dcterms:modified xsi:type="dcterms:W3CDTF">2016-06-01T12:15:04Z</dcterms:modified>
</cp:coreProperties>
</file>