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6855"/>
  </bookViews>
  <sheets>
    <sheet name="Dividend Aristocrats Sheet" sheetId="1" r:id="rId1"/>
  </sheets>
  <definedNames>
    <definedName name="_xlnm._FilterDatabase" localSheetId="0" hidden="1">'Dividend Aristocrats Sheet'!$A$1:$K$51</definedName>
  </definedNames>
  <calcPr calcId="152511"/>
</workbook>
</file>

<file path=xl/calcChain.xml><?xml version="1.0" encoding="utf-8"?>
<calcChain xmlns="http://schemas.openxmlformats.org/spreadsheetml/2006/main">
  <c r="H11" i="1" l="1"/>
  <c r="H26" i="1"/>
  <c r="H32" i="1"/>
  <c r="H43" i="1"/>
  <c r="H34" i="1"/>
  <c r="H45" i="1"/>
  <c r="H48" i="1"/>
  <c r="H29" i="1"/>
  <c r="H6" i="1"/>
  <c r="H4" i="1"/>
  <c r="H3" i="1"/>
  <c r="H8" i="1"/>
  <c r="H7" i="1"/>
  <c r="H5" i="1"/>
  <c r="H10" i="1"/>
  <c r="H17" i="1"/>
  <c r="H14" i="1"/>
  <c r="H18" i="1"/>
  <c r="H13" i="1"/>
  <c r="H12" i="1"/>
  <c r="H9" i="1"/>
  <c r="H23" i="1"/>
  <c r="H20" i="1"/>
  <c r="H21" i="1"/>
  <c r="H25" i="1"/>
  <c r="H31" i="1"/>
  <c r="H28" i="1"/>
  <c r="H36" i="1"/>
  <c r="H16" i="1"/>
  <c r="H30" i="1"/>
  <c r="H19" i="1"/>
  <c r="H27" i="1"/>
  <c r="H39" i="1"/>
  <c r="H35" i="1"/>
  <c r="H37" i="1"/>
  <c r="H33" i="1"/>
  <c r="H22" i="1"/>
  <c r="H38" i="1"/>
  <c r="H44" i="1"/>
  <c r="H40" i="1"/>
  <c r="H41" i="1"/>
  <c r="H42" i="1"/>
  <c r="H15" i="1"/>
  <c r="H47" i="1"/>
  <c r="H49" i="1"/>
  <c r="H24" i="1"/>
  <c r="H46" i="1"/>
  <c r="H50" i="1"/>
  <c r="H51" i="1"/>
  <c r="I6" i="1"/>
  <c r="I4" i="1"/>
  <c r="I3" i="1"/>
  <c r="I8" i="1"/>
  <c r="I7" i="1"/>
  <c r="I5" i="1"/>
  <c r="I10" i="1"/>
  <c r="I11" i="1"/>
  <c r="I17" i="1"/>
  <c r="I14" i="1"/>
  <c r="I18" i="1"/>
  <c r="I13" i="1"/>
  <c r="I12" i="1"/>
  <c r="I9" i="1"/>
  <c r="I23" i="1"/>
  <c r="I20" i="1"/>
  <c r="I21" i="1"/>
  <c r="I25" i="1"/>
  <c r="I31" i="1"/>
  <c r="I28" i="1"/>
  <c r="I36" i="1"/>
  <c r="I16" i="1"/>
  <c r="I30" i="1"/>
  <c r="I26" i="1"/>
  <c r="I19" i="1"/>
  <c r="I27" i="1"/>
  <c r="I39" i="1"/>
  <c r="I35" i="1"/>
  <c r="I37" i="1"/>
  <c r="I33" i="1"/>
  <c r="I22" i="1"/>
  <c r="I32" i="1"/>
  <c r="I38" i="1"/>
  <c r="I44" i="1"/>
  <c r="I43" i="1"/>
  <c r="I40" i="1"/>
  <c r="I41" i="1"/>
  <c r="I42" i="1"/>
  <c r="I15" i="1"/>
  <c r="I34" i="1"/>
  <c r="I47" i="1"/>
  <c r="I45" i="1"/>
  <c r="I48" i="1"/>
  <c r="I49" i="1"/>
  <c r="I24" i="1"/>
  <c r="I46" i="1"/>
  <c r="I50" i="1"/>
  <c r="I29" i="1"/>
  <c r="I51" i="1"/>
  <c r="I2" i="1" l="1"/>
  <c r="H2" i="1" l="1"/>
  <c r="K2" i="1" l="1"/>
  <c r="K11" i="1"/>
  <c r="K4" i="1"/>
  <c r="K20" i="1"/>
  <c r="K8" i="1"/>
  <c r="K7" i="1"/>
  <c r="K10" i="1"/>
  <c r="K17" i="1"/>
  <c r="K13" i="1"/>
  <c r="K14" i="1"/>
  <c r="K12" i="1"/>
  <c r="K21" i="1"/>
  <c r="K31" i="1"/>
  <c r="K50" i="1"/>
  <c r="K27" i="1"/>
  <c r="K5" i="1"/>
  <c r="K9" i="1"/>
  <c r="K51" i="1"/>
  <c r="K23" i="1"/>
  <c r="K19" i="1"/>
  <c r="K28" i="1"/>
  <c r="K48" i="1"/>
  <c r="K25" i="1"/>
  <c r="K18" i="1"/>
  <c r="K26" i="1"/>
  <c r="K37" i="1"/>
  <c r="K16" i="1"/>
  <c r="K33" i="1"/>
  <c r="K30" i="1"/>
  <c r="K35" i="1"/>
  <c r="K39" i="1"/>
  <c r="K6" i="1"/>
  <c r="K36" i="1"/>
  <c r="K41" i="1"/>
  <c r="K32" i="1"/>
  <c r="K44" i="1"/>
  <c r="K29" i="1"/>
  <c r="K38" i="1"/>
  <c r="K15" i="1"/>
  <c r="K47" i="1"/>
  <c r="K34" i="1"/>
  <c r="K22" i="1"/>
  <c r="K40" i="1"/>
  <c r="K45" i="1"/>
  <c r="K24" i="1"/>
  <c r="K42" i="1"/>
  <c r="K49" i="1"/>
  <c r="K46" i="1"/>
  <c r="K43" i="1"/>
  <c r="K3" i="1"/>
</calcChain>
</file>

<file path=xl/sharedStrings.xml><?xml version="1.0" encoding="utf-8"?>
<sst xmlns="http://schemas.openxmlformats.org/spreadsheetml/2006/main" count="111" uniqueCount="111">
  <si>
    <t>LEGGETT &amp; PLATT INC</t>
  </si>
  <si>
    <t>LEG</t>
  </si>
  <si>
    <t>BROWN-FORMAN CORP</t>
  </si>
  <si>
    <t>ABBVIE INC</t>
  </si>
  <si>
    <t>ABBV</t>
  </si>
  <si>
    <t>WBA</t>
  </si>
  <si>
    <t>STANLEY BLACK &amp; DECKER INC</t>
  </si>
  <si>
    <t>SWK</t>
  </si>
  <si>
    <t>MCCORMICK &amp; CO INC</t>
  </si>
  <si>
    <t>MKC</t>
  </si>
  <si>
    <t>HORMEL FOODS CORP</t>
  </si>
  <si>
    <t>HRL</t>
  </si>
  <si>
    <t>PENTAIR PLC</t>
  </si>
  <si>
    <t>PNR</t>
  </si>
  <si>
    <t>CINTAS CORP</t>
  </si>
  <si>
    <t>CTAS</t>
  </si>
  <si>
    <t>ABBOTT LABORATORIES</t>
  </si>
  <si>
    <t>ABT</t>
  </si>
  <si>
    <t>CINCINNATI FINANCIAL CORP</t>
  </si>
  <si>
    <t>CINF</t>
  </si>
  <si>
    <t>TARGET CORP</t>
  </si>
  <si>
    <t>TGT</t>
  </si>
  <si>
    <t>PPG INDUSTRIES INC</t>
  </si>
  <si>
    <t>PPG</t>
  </si>
  <si>
    <t>AT&amp;T INC</t>
  </si>
  <si>
    <t>T</t>
  </si>
  <si>
    <t>MCDONALD'S CORP</t>
  </si>
  <si>
    <t>MCD</t>
  </si>
  <si>
    <t>PROCTER &amp; GAMBLE CO</t>
  </si>
  <si>
    <t>PG</t>
  </si>
  <si>
    <t>BECTON DICKINSON AND CO</t>
  </si>
  <si>
    <t>BDX</t>
  </si>
  <si>
    <t>PEPSICO INC</t>
  </si>
  <si>
    <t>PEP</t>
  </si>
  <si>
    <t>JOHNSON &amp; JOHNSON</t>
  </si>
  <si>
    <t>JNJ</t>
  </si>
  <si>
    <t>C R BARD INC</t>
  </si>
  <si>
    <t>BCR</t>
  </si>
  <si>
    <t>CLOROX CO</t>
  </si>
  <si>
    <t>CLX</t>
  </si>
  <si>
    <t>COCA-COLA CO/THE</t>
  </si>
  <si>
    <t>KO</t>
  </si>
  <si>
    <t>SHERWIN-WILLIAMS CO</t>
  </si>
  <si>
    <t>SHW</t>
  </si>
  <si>
    <t>KIMBERLY-CLARK CORP</t>
  </si>
  <si>
    <t>KMB</t>
  </si>
  <si>
    <t>CONSOLIDATED EDISON INC</t>
  </si>
  <si>
    <t>ED</t>
  </si>
  <si>
    <t>ARCHER DANIELS MIDLAND CO</t>
  </si>
  <si>
    <t>ADM</t>
  </si>
  <si>
    <t>ILLINOIS TOOL WORKS INC</t>
  </si>
  <si>
    <t>ITW</t>
  </si>
  <si>
    <t>3M CO</t>
  </si>
  <si>
    <t>MMM</t>
  </si>
  <si>
    <t>ECOLAB INC</t>
  </si>
  <si>
    <t>ECL</t>
  </si>
  <si>
    <t>W W GRAINGER INC</t>
  </si>
  <si>
    <t>GWW</t>
  </si>
  <si>
    <t>VF CORP</t>
  </si>
  <si>
    <t>VFC</t>
  </si>
  <si>
    <t>COLGATE-PALMOLIVE CO</t>
  </si>
  <si>
    <t>CL</t>
  </si>
  <si>
    <t>AFLAC INC</t>
  </si>
  <si>
    <t>AFL</t>
  </si>
  <si>
    <t>GENUINE PARTS CO</t>
  </si>
  <si>
    <t>GPC</t>
  </si>
  <si>
    <t>ADP</t>
  </si>
  <si>
    <t>SYSCO CORP</t>
  </si>
  <si>
    <t>SYY</t>
  </si>
  <si>
    <t>MEDTRONIC INC</t>
  </si>
  <si>
    <t>MDT</t>
  </si>
  <si>
    <t>T. ROWE PRICE GROUP INC</t>
  </si>
  <si>
    <t>TROW</t>
  </si>
  <si>
    <t>FRANKLIN RESOURCES INC</t>
  </si>
  <si>
    <t>BEN</t>
  </si>
  <si>
    <t>EXXON MOBIL CORP</t>
  </si>
  <si>
    <t>XOM</t>
  </si>
  <si>
    <t>CARDINAL HEALTH INC</t>
  </si>
  <si>
    <t>CAH</t>
  </si>
  <si>
    <t>EMERSON ELECTRIC CO</t>
  </si>
  <si>
    <t>EMR</t>
  </si>
  <si>
    <t>LOWE'S COS INC</t>
  </si>
  <si>
    <t>LOW</t>
  </si>
  <si>
    <t>WAL-MART STORES INC</t>
  </si>
  <si>
    <t>WMT</t>
  </si>
  <si>
    <t>APD</t>
  </si>
  <si>
    <t>NUCOR CORP</t>
  </si>
  <si>
    <t>NUE</t>
  </si>
  <si>
    <t>HCP INC</t>
  </si>
  <si>
    <t>HCP</t>
  </si>
  <si>
    <t>DOVER CORP</t>
  </si>
  <si>
    <t>DOV</t>
  </si>
  <si>
    <t>CHEVRON CORP</t>
  </si>
  <si>
    <t>CVX</t>
  </si>
  <si>
    <t>Name</t>
  </si>
  <si>
    <t>Ticker</t>
  </si>
  <si>
    <t>Dividend Yield</t>
  </si>
  <si>
    <t>Standard Deviation</t>
  </si>
  <si>
    <t>Payout Ratio</t>
  </si>
  <si>
    <t>Growth Rate</t>
  </si>
  <si>
    <t>BF-B</t>
  </si>
  <si>
    <t>Total Return</t>
  </si>
  <si>
    <t>P/E Ratio</t>
  </si>
  <si>
    <t>Modified PEG</t>
  </si>
  <si>
    <t>10 Yr Historical P/E</t>
  </si>
  <si>
    <t>S&amp;P Global</t>
  </si>
  <si>
    <t>SPGI</t>
  </si>
  <si>
    <t>Price</t>
  </si>
  <si>
    <t>WALGREENS BOOTS ALLIANCE</t>
  </si>
  <si>
    <t>AIR PRODUCTS AND CHEMICALS</t>
  </si>
  <si>
    <t>AUTOMATIC DATA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</si>
</sst>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8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4807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/>
    <xf numFmtId="0" fontId="2" fillId="2" borderId="0" xfId="0" applyFont="1" applyFill="1"/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4" fontId="2" fillId="2" borderId="0" xfId="1" applyNumberFormat="1" applyFont="1" applyFill="1"/>
    <xf numFmtId="10" fontId="2" fillId="2" borderId="0" xfId="1" applyNumberFormat="1" applyFont="1" applyFill="1"/>
    <xf numFmtId="168" fontId="2" fillId="2" borderId="1" xfId="0" applyNumberFormat="1" applyFont="1" applyFill="1" applyBorder="1" applyAlignment="1"/>
    <xf numFmtId="0" fontId="2" fillId="2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3480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1" topLeftCell="A20" activePane="bottomLeft" state="frozen"/>
      <selection pane="bottomLeft" activeCell="F26" sqref="F26"/>
    </sheetView>
  </sheetViews>
  <sheetFormatPr defaultRowHeight="18.75" x14ac:dyDescent="0.3"/>
  <cols>
    <col min="1" max="1" width="37.85546875" style="1" bestFit="1" customWidth="1"/>
    <col min="2" max="2" width="10.42578125" style="1" customWidth="1"/>
    <col min="3" max="3" width="10.5703125" style="1" bestFit="1" customWidth="1"/>
    <col min="4" max="4" width="16.85546875" style="2" bestFit="1" customWidth="1"/>
    <col min="5" max="5" width="16.42578125" style="2" customWidth="1"/>
    <col min="6" max="6" width="12.42578125" style="2" customWidth="1"/>
    <col min="7" max="7" width="15.140625" style="2" bestFit="1" customWidth="1"/>
    <col min="8" max="8" width="14.28515625" style="2" bestFit="1" customWidth="1"/>
    <col min="9" max="9" width="12.28515625" style="2" bestFit="1" customWidth="1"/>
    <col min="10" max="10" width="22.5703125" style="2" bestFit="1" customWidth="1"/>
    <col min="11" max="11" width="17.140625" style="2" bestFit="1" customWidth="1"/>
    <col min="12" max="12" width="11.140625" style="2" bestFit="1" customWidth="1"/>
    <col min="13" max="16384" width="9.140625" style="2"/>
  </cols>
  <sheetData>
    <row r="1" spans="1:13" s="10" customFormat="1" ht="42" x14ac:dyDescent="0.3">
      <c r="A1" s="11" t="s">
        <v>94</v>
      </c>
      <c r="B1" s="11" t="s">
        <v>95</v>
      </c>
      <c r="C1" s="11" t="s">
        <v>107</v>
      </c>
      <c r="D1" s="11" t="s">
        <v>96</v>
      </c>
      <c r="E1" s="11" t="s">
        <v>97</v>
      </c>
      <c r="F1" s="11" t="s">
        <v>98</v>
      </c>
      <c r="G1" s="11" t="s">
        <v>99</v>
      </c>
      <c r="H1" s="11" t="s">
        <v>101</v>
      </c>
      <c r="I1" s="11" t="s">
        <v>102</v>
      </c>
      <c r="J1" s="11" t="s">
        <v>104</v>
      </c>
      <c r="K1" s="11" t="s">
        <v>103</v>
      </c>
    </row>
    <row r="2" spans="1:13" x14ac:dyDescent="0.3">
      <c r="A2" s="3" t="s">
        <v>88</v>
      </c>
      <c r="B2" s="3" t="s">
        <v>89</v>
      </c>
      <c r="C2" s="9">
        <v>35.729999999999997</v>
      </c>
      <c r="D2" s="4">
        <v>6.5100000000000005E-2</v>
      </c>
      <c r="E2" s="4">
        <v>0.42599999999999999</v>
      </c>
      <c r="F2" s="4">
        <v>0.80701754385964908</v>
      </c>
      <c r="G2" s="4">
        <v>5.5E-2</v>
      </c>
      <c r="H2" s="5">
        <f>G2+D2</f>
        <v>0.12010000000000001</v>
      </c>
      <c r="I2" s="6">
        <f>F2/D2</f>
        <v>12.396582854986928</v>
      </c>
      <c r="J2" s="6">
        <v>14.4</v>
      </c>
      <c r="K2" s="6">
        <f>I2/(H2*100)</f>
        <v>1.0321884142370463</v>
      </c>
      <c r="L2" s="7"/>
      <c r="M2" s="7"/>
    </row>
    <row r="3" spans="1:13" x14ac:dyDescent="0.3">
      <c r="A3" s="3" t="s">
        <v>73</v>
      </c>
      <c r="B3" s="3" t="s">
        <v>74</v>
      </c>
      <c r="C3" s="9">
        <v>32.299999999999997</v>
      </c>
      <c r="D3" s="4">
        <v>2.18E-2</v>
      </c>
      <c r="E3" s="4">
        <v>0.375</v>
      </c>
      <c r="F3" s="4">
        <v>0.2608695652173913</v>
      </c>
      <c r="G3" s="4">
        <v>8.7499999999999994E-2</v>
      </c>
      <c r="H3" s="5">
        <f>G3+D3</f>
        <v>0.10929999999999999</v>
      </c>
      <c r="I3" s="6">
        <f>F3/D3</f>
        <v>11.966493817311527</v>
      </c>
      <c r="J3" s="6">
        <v>15.3</v>
      </c>
      <c r="K3" s="6">
        <f>I3/(H3*100)</f>
        <v>1.0948301754173402</v>
      </c>
      <c r="L3" s="7"/>
      <c r="M3" s="7"/>
    </row>
    <row r="4" spans="1:13" x14ac:dyDescent="0.3">
      <c r="A4" s="3" t="s">
        <v>62</v>
      </c>
      <c r="B4" s="3" t="s">
        <v>63</v>
      </c>
      <c r="C4" s="9">
        <v>71.5</v>
      </c>
      <c r="D4" s="4">
        <v>2.2599999999999999E-2</v>
      </c>
      <c r="E4" s="4">
        <v>0.434</v>
      </c>
      <c r="F4" s="4">
        <v>0.25192012288786481</v>
      </c>
      <c r="G4" s="4">
        <v>7.4999999999999997E-2</v>
      </c>
      <c r="H4" s="5">
        <f>G4+D4</f>
        <v>9.7599999999999992E-2</v>
      </c>
      <c r="I4" s="6">
        <f>F4/D4</f>
        <v>11.146908092383399</v>
      </c>
      <c r="J4" s="6">
        <v>12.2</v>
      </c>
      <c r="K4" s="6">
        <f>I4/(H4*100)</f>
        <v>1.1421012389737089</v>
      </c>
      <c r="L4" s="7"/>
      <c r="M4" s="7"/>
    </row>
    <row r="5" spans="1:13" x14ac:dyDescent="0.3">
      <c r="A5" s="3" t="s">
        <v>20</v>
      </c>
      <c r="B5" s="3" t="s">
        <v>21</v>
      </c>
      <c r="C5" s="9">
        <v>69.739999999999995</v>
      </c>
      <c r="D5" s="4">
        <v>3.4299999999999997E-2</v>
      </c>
      <c r="E5" s="4">
        <v>0.29899999999999999</v>
      </c>
      <c r="F5" s="4">
        <v>0.5393258426966292</v>
      </c>
      <c r="G5" s="4">
        <v>0.10249999999999999</v>
      </c>
      <c r="H5" s="5">
        <f>G5+D5</f>
        <v>0.13679999999999998</v>
      </c>
      <c r="I5" s="6">
        <f>F5/D5</f>
        <v>15.723785501359453</v>
      </c>
      <c r="J5" s="6">
        <v>15.4</v>
      </c>
      <c r="K5" s="6">
        <f>I5/(H5*100)</f>
        <v>1.1493995249531765</v>
      </c>
      <c r="L5" s="7"/>
      <c r="M5" s="7"/>
    </row>
    <row r="6" spans="1:13" x14ac:dyDescent="0.3">
      <c r="A6" s="3" t="s">
        <v>77</v>
      </c>
      <c r="B6" s="3" t="s">
        <v>78</v>
      </c>
      <c r="C6" s="9">
        <v>78.23</v>
      </c>
      <c r="D6" s="4">
        <v>2.3E-2</v>
      </c>
      <c r="E6" s="4">
        <v>0.34100000000000003</v>
      </c>
      <c r="F6" s="4">
        <v>0.3461538461538462</v>
      </c>
      <c r="G6" s="4">
        <v>0.105</v>
      </c>
      <c r="H6" s="5">
        <f>G6+D6</f>
        <v>0.128</v>
      </c>
      <c r="I6" s="6">
        <f>F6/D6</f>
        <v>15.050167224080269</v>
      </c>
      <c r="J6" s="6">
        <v>16.8</v>
      </c>
      <c r="K6" s="6">
        <f>I6/(H6*100)</f>
        <v>1.175794314381271</v>
      </c>
      <c r="L6" s="7"/>
      <c r="M6" s="7"/>
    </row>
    <row r="7" spans="1:13" x14ac:dyDescent="0.3">
      <c r="A7" s="3" t="s">
        <v>12</v>
      </c>
      <c r="B7" s="3" t="s">
        <v>13</v>
      </c>
      <c r="C7" s="9">
        <v>57.9</v>
      </c>
      <c r="D7" s="4">
        <v>2.3099999999999999E-2</v>
      </c>
      <c r="E7" s="4">
        <v>0.314</v>
      </c>
      <c r="F7" s="4">
        <v>0.35602094240837706</v>
      </c>
      <c r="G7" s="4">
        <v>0.1075</v>
      </c>
      <c r="H7" s="5">
        <f>G7+D7</f>
        <v>0.13059999999999999</v>
      </c>
      <c r="I7" s="6">
        <f>F7/D7</f>
        <v>15.412162009020653</v>
      </c>
      <c r="J7" s="6">
        <v>17.5</v>
      </c>
      <c r="K7" s="6">
        <f>I7/(H7*100)</f>
        <v>1.1801042885926993</v>
      </c>
      <c r="L7" s="7"/>
      <c r="M7" s="7"/>
    </row>
    <row r="8" spans="1:13" x14ac:dyDescent="0.3">
      <c r="A8" s="3" t="s">
        <v>56</v>
      </c>
      <c r="B8" s="3" t="s">
        <v>57</v>
      </c>
      <c r="C8" s="9">
        <v>225.78</v>
      </c>
      <c r="D8" s="4">
        <v>2.12E-2</v>
      </c>
      <c r="E8" s="4">
        <v>0.25800000000000001</v>
      </c>
      <c r="F8" s="4">
        <v>0.40836820083682007</v>
      </c>
      <c r="G8" s="4">
        <v>0.125</v>
      </c>
      <c r="H8" s="5">
        <f>G8+D8</f>
        <v>0.1462</v>
      </c>
      <c r="I8" s="6">
        <f>F8/D8</f>
        <v>19.26265098286887</v>
      </c>
      <c r="J8" s="6">
        <v>18</v>
      </c>
      <c r="K8" s="6">
        <f>I8/(H8*100)</f>
        <v>1.3175547867899364</v>
      </c>
      <c r="L8" s="7"/>
      <c r="M8" s="7"/>
    </row>
    <row r="9" spans="1:13" x14ac:dyDescent="0.3">
      <c r="A9" s="3" t="s">
        <v>58</v>
      </c>
      <c r="B9" s="3" t="s">
        <v>59</v>
      </c>
      <c r="C9" s="9">
        <v>60.76</v>
      </c>
      <c r="D9" s="4">
        <v>2.3800000000000002E-2</v>
      </c>
      <c r="E9" s="4">
        <v>0.28999999999999998</v>
      </c>
      <c r="F9" s="4">
        <v>0.48844884488448848</v>
      </c>
      <c r="G9" s="4">
        <v>0.13</v>
      </c>
      <c r="H9" s="5">
        <f>G9+D9</f>
        <v>0.15379999999999999</v>
      </c>
      <c r="I9" s="6">
        <f>F9/D9</f>
        <v>20.523060709432286</v>
      </c>
      <c r="J9" s="6">
        <v>14.9</v>
      </c>
      <c r="K9" s="6">
        <f>I9/(H9*100)</f>
        <v>1.3343992658928665</v>
      </c>
      <c r="L9" s="7"/>
      <c r="M9" s="7"/>
    </row>
    <row r="10" spans="1:13" x14ac:dyDescent="0.3">
      <c r="A10" s="3" t="s">
        <v>79</v>
      </c>
      <c r="B10" s="3" t="s">
        <v>80</v>
      </c>
      <c r="C10" s="9">
        <v>51.05</v>
      </c>
      <c r="D10" s="4">
        <v>3.6400000000000002E-2</v>
      </c>
      <c r="E10" s="4">
        <v>0.29299999999999998</v>
      </c>
      <c r="F10" s="4">
        <v>0.63545150501672232</v>
      </c>
      <c r="G10" s="4">
        <v>0.09</v>
      </c>
      <c r="H10" s="5">
        <f>G10+D10</f>
        <v>0.12640000000000001</v>
      </c>
      <c r="I10" s="6">
        <f>F10/D10</f>
        <v>17.457458929030832</v>
      </c>
      <c r="J10" s="6">
        <v>17.100000000000001</v>
      </c>
      <c r="K10" s="6">
        <f>I10/(H10*100)</f>
        <v>1.3811280798283885</v>
      </c>
      <c r="L10" s="7"/>
      <c r="M10" s="7"/>
    </row>
    <row r="11" spans="1:13" x14ac:dyDescent="0.3">
      <c r="A11" s="3" t="s">
        <v>48</v>
      </c>
      <c r="B11" s="3" t="s">
        <v>49</v>
      </c>
      <c r="C11" s="9">
        <v>41.95</v>
      </c>
      <c r="D11" s="4">
        <v>2.8199999999999999E-2</v>
      </c>
      <c r="E11" s="4">
        <v>0.33800000000000002</v>
      </c>
      <c r="F11" s="4">
        <v>0.5</v>
      </c>
      <c r="G11" s="4">
        <v>0.1</v>
      </c>
      <c r="H11" s="5">
        <f>G11+D11</f>
        <v>0.12820000000000001</v>
      </c>
      <c r="I11" s="6">
        <f>F11/D11</f>
        <v>17.730496453900709</v>
      </c>
      <c r="J11" s="6">
        <v>13.4</v>
      </c>
      <c r="K11" s="6">
        <f>I11/(H11*100)</f>
        <v>1.3830340447660459</v>
      </c>
      <c r="L11" s="7"/>
      <c r="M11" s="7"/>
    </row>
    <row r="12" spans="1:13" x14ac:dyDescent="0.3">
      <c r="A12" s="3" t="s">
        <v>71</v>
      </c>
      <c r="B12" s="3" t="s">
        <v>72</v>
      </c>
      <c r="C12" s="9">
        <v>71.349999999999994</v>
      </c>
      <c r="D12" s="4">
        <v>2.9899999999999999E-2</v>
      </c>
      <c r="E12" s="4">
        <v>0.39800000000000002</v>
      </c>
      <c r="F12" s="4">
        <v>0.47264770240700221</v>
      </c>
      <c r="G12" s="4">
        <v>0.08</v>
      </c>
      <c r="H12" s="5">
        <f>G12+D12</f>
        <v>0.1099</v>
      </c>
      <c r="I12" s="6">
        <f>F12/D12</f>
        <v>15.807615465117131</v>
      </c>
      <c r="J12" s="6">
        <v>21.4</v>
      </c>
      <c r="K12" s="6">
        <f>I12/(H12*100)</f>
        <v>1.4383635546057443</v>
      </c>
      <c r="L12" s="7"/>
      <c r="M12" s="7"/>
    </row>
    <row r="13" spans="1:13" x14ac:dyDescent="0.3">
      <c r="A13" s="3" t="s">
        <v>16</v>
      </c>
      <c r="B13" s="3" t="s">
        <v>17</v>
      </c>
      <c r="C13" s="9">
        <v>39.44</v>
      </c>
      <c r="D13" s="4">
        <v>2.63E-2</v>
      </c>
      <c r="E13" s="4">
        <v>0.20100000000000001</v>
      </c>
      <c r="F13" s="4">
        <v>0.49760765550239228</v>
      </c>
      <c r="G13" s="4">
        <v>0.1</v>
      </c>
      <c r="H13" s="5">
        <f>G13+D13</f>
        <v>0.1263</v>
      </c>
      <c r="I13" s="6">
        <f>F13/D13</f>
        <v>18.920443174995903</v>
      </c>
      <c r="J13" s="6">
        <v>15.6</v>
      </c>
      <c r="K13" s="6">
        <f>I13/(H13*100)</f>
        <v>1.4980556749798817</v>
      </c>
      <c r="L13" s="7"/>
      <c r="M13" s="7"/>
    </row>
    <row r="14" spans="1:13" x14ac:dyDescent="0.3">
      <c r="A14" s="3" t="s">
        <v>22</v>
      </c>
      <c r="B14" s="3" t="s">
        <v>23</v>
      </c>
      <c r="C14" s="9">
        <v>102.65</v>
      </c>
      <c r="D14" s="4">
        <v>1.5299999999999999E-2</v>
      </c>
      <c r="E14" s="4">
        <v>0.28299999999999997</v>
      </c>
      <c r="F14" s="4">
        <v>0.27491408934707906</v>
      </c>
      <c r="G14" s="4">
        <v>0.1</v>
      </c>
      <c r="H14" s="5">
        <f>G14+D14</f>
        <v>0.1153</v>
      </c>
      <c r="I14" s="6">
        <f>F14/D14</f>
        <v>17.968241133796017</v>
      </c>
      <c r="J14" s="6">
        <v>17.7</v>
      </c>
      <c r="K14" s="6">
        <f>I14/(H14*100)</f>
        <v>1.5583903845443208</v>
      </c>
      <c r="L14" s="7"/>
      <c r="M14" s="7"/>
    </row>
    <row r="15" spans="1:13" x14ac:dyDescent="0.3">
      <c r="A15" s="3" t="s">
        <v>81</v>
      </c>
      <c r="B15" s="3" t="s">
        <v>82</v>
      </c>
      <c r="C15" s="9">
        <v>79.42</v>
      </c>
      <c r="D15" s="4">
        <v>1.7600000000000001E-2</v>
      </c>
      <c r="E15" s="4">
        <v>0.313</v>
      </c>
      <c r="F15" s="4">
        <v>0.42553191489361697</v>
      </c>
      <c r="G15" s="4">
        <v>0.13750000000000001</v>
      </c>
      <c r="H15" s="5">
        <f>G15+D15</f>
        <v>0.15510000000000002</v>
      </c>
      <c r="I15" s="6">
        <f>F15/D15</f>
        <v>24.177949709864599</v>
      </c>
      <c r="J15" s="6">
        <v>16.7</v>
      </c>
      <c r="K15" s="6">
        <f>I15/(H15*100)</f>
        <v>1.5588620057939779</v>
      </c>
      <c r="L15" s="7"/>
      <c r="M15" s="7"/>
    </row>
    <row r="16" spans="1:13" x14ac:dyDescent="0.3">
      <c r="A16" s="3" t="s">
        <v>69</v>
      </c>
      <c r="B16" s="3" t="s">
        <v>70</v>
      </c>
      <c r="C16" s="9">
        <v>87.05</v>
      </c>
      <c r="D16" s="4">
        <v>1.9800000000000002E-2</v>
      </c>
      <c r="E16" s="4">
        <v>0.24399999999999999</v>
      </c>
      <c r="F16" s="4">
        <v>0.34703196347031967</v>
      </c>
      <c r="G16" s="4">
        <v>8.7499999999999994E-2</v>
      </c>
      <c r="H16" s="5">
        <f>G16+D16</f>
        <v>0.10729999999999999</v>
      </c>
      <c r="I16" s="6">
        <f>F16/D16</f>
        <v>17.526866841935334</v>
      </c>
      <c r="J16" s="6">
        <v>14.4</v>
      </c>
      <c r="K16" s="6">
        <f>I16/(H16*100)</f>
        <v>1.6334451856416903</v>
      </c>
      <c r="L16" s="7"/>
      <c r="M16" s="7"/>
    </row>
    <row r="17" spans="1:13" x14ac:dyDescent="0.3">
      <c r="A17" s="3" t="s">
        <v>24</v>
      </c>
      <c r="B17" s="3" t="s">
        <v>25</v>
      </c>
      <c r="C17" s="9">
        <v>43.35</v>
      </c>
      <c r="D17" s="4">
        <v>4.4200000000000003E-2</v>
      </c>
      <c r="E17" s="4">
        <v>0.223</v>
      </c>
      <c r="F17" s="4">
        <v>0.69064748201438841</v>
      </c>
      <c r="G17" s="4">
        <v>0.05</v>
      </c>
      <c r="H17" s="5">
        <f>G17+D17</f>
        <v>9.4200000000000006E-2</v>
      </c>
      <c r="I17" s="6">
        <f>F17/D17</f>
        <v>15.625508642859465</v>
      </c>
      <c r="J17" s="6">
        <v>13.5</v>
      </c>
      <c r="K17" s="6">
        <f>I17/(H17*100)</f>
        <v>1.6587588792844443</v>
      </c>
      <c r="L17" s="7"/>
      <c r="M17" s="7"/>
    </row>
    <row r="18" spans="1:13" x14ac:dyDescent="0.3">
      <c r="A18" s="3" t="s">
        <v>108</v>
      </c>
      <c r="B18" s="3" t="s">
        <v>5</v>
      </c>
      <c r="C18" s="9">
        <v>83.52</v>
      </c>
      <c r="D18" s="4">
        <v>1.7299999999999999E-2</v>
      </c>
      <c r="E18" s="4">
        <v>0.28499999999999998</v>
      </c>
      <c r="F18" s="4">
        <v>0.33962264150943394</v>
      </c>
      <c r="G18" s="4">
        <v>0.1</v>
      </c>
      <c r="H18" s="5">
        <f>G18+D18</f>
        <v>0.1173</v>
      </c>
      <c r="I18" s="6">
        <f>F18/D18</f>
        <v>19.631366561238956</v>
      </c>
      <c r="J18" s="6">
        <v>18.100000000000001</v>
      </c>
      <c r="K18" s="6">
        <f>I18/(H18*100)</f>
        <v>1.6736032874031506</v>
      </c>
      <c r="L18" s="7"/>
      <c r="M18" s="7"/>
    </row>
    <row r="19" spans="1:13" x14ac:dyDescent="0.3">
      <c r="A19" s="3" t="s">
        <v>50</v>
      </c>
      <c r="B19" s="3" t="s">
        <v>51</v>
      </c>
      <c r="C19" s="9">
        <v>103.91</v>
      </c>
      <c r="D19" s="4">
        <v>2.1000000000000001E-2</v>
      </c>
      <c r="E19" s="4">
        <v>0.26500000000000001</v>
      </c>
      <c r="F19" s="4">
        <v>0.42226487523992329</v>
      </c>
      <c r="G19" s="4">
        <v>9.7500000000000003E-2</v>
      </c>
      <c r="H19" s="5">
        <f>G19+D19</f>
        <v>0.11850000000000001</v>
      </c>
      <c r="I19" s="6">
        <f>F19/D19</f>
        <v>20.107851201901109</v>
      </c>
      <c r="J19" s="6">
        <v>16.399999999999999</v>
      </c>
      <c r="K19" s="6">
        <f>I19/(H19*100)</f>
        <v>1.6968650803292074</v>
      </c>
      <c r="L19" s="7"/>
      <c r="M19" s="7"/>
    </row>
    <row r="20" spans="1:13" x14ac:dyDescent="0.3">
      <c r="A20" s="3" t="s">
        <v>3</v>
      </c>
      <c r="B20" s="3" t="s">
        <v>4</v>
      </c>
      <c r="C20" s="9">
        <v>61.92</v>
      </c>
      <c r="D20" s="4">
        <v>3.6400000000000002E-2</v>
      </c>
      <c r="E20" s="4">
        <v>0.27300000000000002</v>
      </c>
      <c r="F20" s="4">
        <v>0.50779510022271712</v>
      </c>
      <c r="G20" s="4">
        <v>4.4999999999999998E-2</v>
      </c>
      <c r="H20" s="5">
        <f>G20+D20</f>
        <v>8.14E-2</v>
      </c>
      <c r="I20" s="6">
        <f>F20/D20</f>
        <v>13.950414841283436</v>
      </c>
      <c r="J20" s="6">
        <v>15</v>
      </c>
      <c r="K20" s="6">
        <f>I20/(H20*100)</f>
        <v>1.713810177061847</v>
      </c>
      <c r="L20" s="7"/>
      <c r="M20" s="8"/>
    </row>
    <row r="21" spans="1:13" x14ac:dyDescent="0.3">
      <c r="A21" s="3" t="s">
        <v>83</v>
      </c>
      <c r="B21" s="3" t="s">
        <v>84</v>
      </c>
      <c r="C21" s="9">
        <v>73.14</v>
      </c>
      <c r="D21" s="4">
        <v>2.75E-2</v>
      </c>
      <c r="E21" s="4">
        <v>0.19500000000000001</v>
      </c>
      <c r="F21" s="4">
        <v>0.4366812227074236</v>
      </c>
      <c r="G21" s="4">
        <v>6.5000000000000002E-2</v>
      </c>
      <c r="H21" s="5">
        <f>G21+D21</f>
        <v>9.2499999999999999E-2</v>
      </c>
      <c r="I21" s="6">
        <f>F21/D21</f>
        <v>15.879317189360858</v>
      </c>
      <c r="J21" s="6">
        <v>14.5</v>
      </c>
      <c r="K21" s="6">
        <f>I21/(H21*100)</f>
        <v>1.7166829393903631</v>
      </c>
      <c r="L21" s="7"/>
      <c r="M21" s="8"/>
    </row>
    <row r="22" spans="1:13" x14ac:dyDescent="0.3">
      <c r="A22" s="3" t="s">
        <v>10</v>
      </c>
      <c r="B22" s="3" t="s">
        <v>11</v>
      </c>
      <c r="C22" s="9">
        <v>36.729999999999997</v>
      </c>
      <c r="D22" s="4">
        <v>1.6E-2</v>
      </c>
      <c r="E22" s="4">
        <v>0.19500000000000001</v>
      </c>
      <c r="F22" s="4">
        <v>0.41428571428571426</v>
      </c>
      <c r="G22" s="4">
        <v>0.13250000000000001</v>
      </c>
      <c r="H22" s="5">
        <f>G22+D22</f>
        <v>0.14850000000000002</v>
      </c>
      <c r="I22" s="6">
        <f>F22/D22</f>
        <v>25.892857142857139</v>
      </c>
      <c r="J22" s="6">
        <v>17.3</v>
      </c>
      <c r="K22" s="6">
        <f>I22/(H22*100)</f>
        <v>1.7436267436267432</v>
      </c>
      <c r="L22" s="7"/>
      <c r="M22" s="8"/>
    </row>
    <row r="23" spans="1:13" x14ac:dyDescent="0.3">
      <c r="A23" s="3" t="s">
        <v>18</v>
      </c>
      <c r="B23" s="3" t="s">
        <v>19</v>
      </c>
      <c r="C23" s="9">
        <v>74.8</v>
      </c>
      <c r="D23" s="4">
        <v>2.5700000000000001E-2</v>
      </c>
      <c r="E23" s="4">
        <v>0.316</v>
      </c>
      <c r="F23" s="4">
        <v>0.46265060240963851</v>
      </c>
      <c r="G23" s="4">
        <v>7.4999999999999997E-2</v>
      </c>
      <c r="H23" s="5">
        <f>G23+D23</f>
        <v>0.1007</v>
      </c>
      <c r="I23" s="6">
        <f>F23/D23</f>
        <v>18.001968965355584</v>
      </c>
      <c r="J23" s="6">
        <v>16</v>
      </c>
      <c r="K23" s="6">
        <f>I23/(H23*100)</f>
        <v>1.7876831147324312</v>
      </c>
      <c r="L23" s="7"/>
      <c r="M23" s="7"/>
    </row>
    <row r="24" spans="1:13" x14ac:dyDescent="0.3">
      <c r="A24" s="3" t="s">
        <v>0</v>
      </c>
      <c r="B24" s="3" t="s">
        <v>1</v>
      </c>
      <c r="C24" s="9">
        <v>50.47</v>
      </c>
      <c r="D24" s="4">
        <v>2.6800000000000001E-2</v>
      </c>
      <c r="E24" s="4">
        <v>0.30499999999999999</v>
      </c>
      <c r="F24" s="4">
        <v>0.55060728744939269</v>
      </c>
      <c r="G24" s="4">
        <v>8.7499999999999994E-2</v>
      </c>
      <c r="H24" s="5">
        <f>G24+D24</f>
        <v>0.1143</v>
      </c>
      <c r="I24" s="6">
        <f>F24/D24</f>
        <v>20.545048039156445</v>
      </c>
      <c r="J24" s="6">
        <v>19.399999999999999</v>
      </c>
      <c r="K24" s="6">
        <f>I24/(H24*100)</f>
        <v>1.7974670200486829</v>
      </c>
      <c r="L24" s="7"/>
      <c r="M24" s="7"/>
    </row>
    <row r="25" spans="1:13" x14ac:dyDescent="0.3">
      <c r="A25" s="3" t="s">
        <v>30</v>
      </c>
      <c r="B25" s="3" t="s">
        <v>31</v>
      </c>
      <c r="C25" s="9">
        <v>171.21</v>
      </c>
      <c r="D25" s="4">
        <v>1.5599999999999999E-2</v>
      </c>
      <c r="E25" s="4">
        <v>0.2</v>
      </c>
      <c r="F25" s="4">
        <v>0.32472324723247237</v>
      </c>
      <c r="G25" s="4">
        <v>0.1</v>
      </c>
      <c r="H25" s="5">
        <f>G25+D25</f>
        <v>0.11560000000000001</v>
      </c>
      <c r="I25" s="6">
        <f>F25/D25</f>
        <v>20.815592771312332</v>
      </c>
      <c r="J25" s="6">
        <v>16.8</v>
      </c>
      <c r="K25" s="6">
        <f>I25/(H25*100)</f>
        <v>1.8006568141273642</v>
      </c>
      <c r="L25" s="7"/>
      <c r="M25" s="7"/>
    </row>
    <row r="26" spans="1:13" x14ac:dyDescent="0.3">
      <c r="A26" s="3" t="s">
        <v>109</v>
      </c>
      <c r="B26" s="3" t="s">
        <v>85</v>
      </c>
      <c r="C26" s="9">
        <v>138.49</v>
      </c>
      <c r="D26" s="4">
        <v>2.4400000000000002E-2</v>
      </c>
      <c r="E26" s="4">
        <v>0.28899999999999998</v>
      </c>
      <c r="F26" s="4">
        <v>0.48656294200848654</v>
      </c>
      <c r="G26" s="4">
        <v>8.5000000000000006E-2</v>
      </c>
      <c r="H26" s="5">
        <f>G26+D26</f>
        <v>0.10940000000000001</v>
      </c>
      <c r="I26" s="6">
        <f>F26/D26</f>
        <v>19.941104180675676</v>
      </c>
      <c r="J26" s="6">
        <v>17.399999999999999</v>
      </c>
      <c r="K26" s="6">
        <f>I26/(H26*100)</f>
        <v>1.8227700347966795</v>
      </c>
      <c r="L26" s="7"/>
      <c r="M26" s="7"/>
    </row>
    <row r="27" spans="1:13" x14ac:dyDescent="0.3">
      <c r="A27" s="3" t="s">
        <v>105</v>
      </c>
      <c r="B27" s="3" t="s">
        <v>106</v>
      </c>
      <c r="C27" s="9">
        <v>106.17</v>
      </c>
      <c r="D27" s="4">
        <v>1.34E-2</v>
      </c>
      <c r="E27" s="4">
        <v>0.35699999999999998</v>
      </c>
      <c r="F27" s="4">
        <v>0.31034482758620691</v>
      </c>
      <c r="G27" s="4">
        <v>0.11</v>
      </c>
      <c r="H27" s="5">
        <f>G27+D27</f>
        <v>0.1234</v>
      </c>
      <c r="I27" s="6">
        <f>F27/D27</f>
        <v>23.160061760164695</v>
      </c>
      <c r="J27" s="6">
        <v>19.7</v>
      </c>
      <c r="K27" s="6">
        <f>I27/(H27*100)</f>
        <v>1.8768283436114015</v>
      </c>
      <c r="L27" s="7"/>
      <c r="M27" s="7"/>
    </row>
    <row r="28" spans="1:13" x14ac:dyDescent="0.3">
      <c r="A28" s="3" t="s">
        <v>52</v>
      </c>
      <c r="B28" s="3" t="s">
        <v>53</v>
      </c>
      <c r="C28" s="9">
        <v>175.63</v>
      </c>
      <c r="D28" s="4">
        <v>2.53E-2</v>
      </c>
      <c r="E28" s="4">
        <v>0.23100000000000001</v>
      </c>
      <c r="F28" s="4">
        <v>0.56060606060606066</v>
      </c>
      <c r="G28" s="4">
        <v>9.2499999999999999E-2</v>
      </c>
      <c r="H28" s="5">
        <f>G28+D28</f>
        <v>0.1178</v>
      </c>
      <c r="I28" s="6">
        <f>F28/D28</f>
        <v>22.158342316445086</v>
      </c>
      <c r="J28" s="6">
        <v>15.3</v>
      </c>
      <c r="K28" s="6">
        <f>I28/(H28*100)</f>
        <v>1.8810137789851518</v>
      </c>
      <c r="L28" s="7"/>
      <c r="M28" s="7"/>
    </row>
    <row r="29" spans="1:13" x14ac:dyDescent="0.3">
      <c r="A29" s="3" t="s">
        <v>86</v>
      </c>
      <c r="B29" s="3" t="s">
        <v>87</v>
      </c>
      <c r="C29" s="9">
        <v>48.96</v>
      </c>
      <c r="D29" s="4">
        <v>0.03</v>
      </c>
      <c r="E29" s="4">
        <v>0.41799999999999998</v>
      </c>
      <c r="F29" s="4">
        <v>0.84269662921348309</v>
      </c>
      <c r="G29" s="4">
        <v>0.115</v>
      </c>
      <c r="H29" s="5">
        <f>G29+D29</f>
        <v>0.14500000000000002</v>
      </c>
      <c r="I29" s="6">
        <f>F29/D29</f>
        <v>28.089887640449437</v>
      </c>
      <c r="J29" s="6">
        <v>18.100000000000001</v>
      </c>
      <c r="K29" s="6">
        <f>I29/(H29*100)</f>
        <v>1.9372336303758231</v>
      </c>
      <c r="L29" s="7"/>
      <c r="M29" s="7"/>
    </row>
    <row r="30" spans="1:13" x14ac:dyDescent="0.3">
      <c r="A30" s="3" t="s">
        <v>28</v>
      </c>
      <c r="B30" s="3" t="s">
        <v>29</v>
      </c>
      <c r="C30" s="9">
        <v>85.44</v>
      </c>
      <c r="D30" s="4">
        <v>3.1600000000000003E-2</v>
      </c>
      <c r="E30" s="4">
        <v>0.17699999999999999</v>
      </c>
      <c r="F30" s="4">
        <v>0.69072164948453618</v>
      </c>
      <c r="G30" s="4">
        <v>0.08</v>
      </c>
      <c r="H30" s="5">
        <f>G30+D30</f>
        <v>0.1116</v>
      </c>
      <c r="I30" s="6">
        <f>F30/D30</f>
        <v>21.85828004697899</v>
      </c>
      <c r="J30" s="6">
        <v>18.399999999999999</v>
      </c>
      <c r="K30" s="6">
        <f>I30/(H30*100)</f>
        <v>1.958627244352956</v>
      </c>
      <c r="L30" s="7"/>
      <c r="M30" s="7"/>
    </row>
    <row r="31" spans="1:13" x14ac:dyDescent="0.3">
      <c r="A31" s="3" t="s">
        <v>6</v>
      </c>
      <c r="B31" s="3" t="s">
        <v>7</v>
      </c>
      <c r="C31" s="9">
        <v>111.4</v>
      </c>
      <c r="D31" s="4">
        <v>1.9599999999999999E-2</v>
      </c>
      <c r="E31" s="4">
        <v>0.32400000000000001</v>
      </c>
      <c r="F31" s="4">
        <v>0.35772357723577236</v>
      </c>
      <c r="G31" s="4">
        <v>7.2499999999999995E-2</v>
      </c>
      <c r="H31" s="5">
        <f>G31+D31</f>
        <v>9.2099999999999987E-2</v>
      </c>
      <c r="I31" s="6">
        <f>F31/D31</f>
        <v>18.251202920192469</v>
      </c>
      <c r="J31" s="6">
        <v>14.5</v>
      </c>
      <c r="K31" s="6">
        <f>I31/(H31*100)</f>
        <v>1.9816724126159035</v>
      </c>
      <c r="L31" s="7"/>
      <c r="M31" s="7"/>
    </row>
    <row r="32" spans="1:13" x14ac:dyDescent="0.3">
      <c r="A32" s="3" t="s">
        <v>42</v>
      </c>
      <c r="B32" s="3" t="s">
        <v>43</v>
      </c>
      <c r="C32" s="9">
        <v>294.66000000000003</v>
      </c>
      <c r="D32" s="4">
        <v>1.14E-2</v>
      </c>
      <c r="E32" s="4">
        <v>0.28199999999999997</v>
      </c>
      <c r="F32" s="4">
        <v>0.28965517241379313</v>
      </c>
      <c r="G32" s="4">
        <v>0.115</v>
      </c>
      <c r="H32" s="5">
        <f>G32+D32</f>
        <v>0.12640000000000001</v>
      </c>
      <c r="I32" s="6">
        <f>F32/D32</f>
        <v>25.408348457350275</v>
      </c>
      <c r="J32" s="6">
        <v>17.899999999999999</v>
      </c>
      <c r="K32" s="6">
        <f>I32/(H32*100)</f>
        <v>2.0101541501068256</v>
      </c>
      <c r="L32" s="7"/>
      <c r="M32" s="7"/>
    </row>
    <row r="33" spans="1:13" x14ac:dyDescent="0.3">
      <c r="A33" s="3" t="s">
        <v>40</v>
      </c>
      <c r="B33" s="3" t="s">
        <v>41</v>
      </c>
      <c r="C33" s="9">
        <v>45.43</v>
      </c>
      <c r="D33" s="4">
        <v>3.1E-2</v>
      </c>
      <c r="E33" s="4">
        <v>0.186</v>
      </c>
      <c r="F33" s="4">
        <v>0.71065989847715727</v>
      </c>
      <c r="G33" s="4">
        <v>0.08</v>
      </c>
      <c r="H33" s="5">
        <f>G33+D33</f>
        <v>0.111</v>
      </c>
      <c r="I33" s="6">
        <f>F33/D33</f>
        <v>22.924512854101849</v>
      </c>
      <c r="J33" s="6">
        <v>18.600000000000001</v>
      </c>
      <c r="K33" s="6">
        <f>I33/(H33*100)</f>
        <v>2.0652714282974638</v>
      </c>
      <c r="L33" s="7"/>
      <c r="M33" s="7"/>
    </row>
    <row r="34" spans="1:13" x14ac:dyDescent="0.3">
      <c r="A34" s="3" t="s">
        <v>60</v>
      </c>
      <c r="B34" s="3" t="s">
        <v>61</v>
      </c>
      <c r="C34" s="9">
        <v>73.28</v>
      </c>
      <c r="D34" s="4">
        <v>2.1399999999999999E-2</v>
      </c>
      <c r="E34" s="4">
        <v>0.193</v>
      </c>
      <c r="F34" s="4">
        <v>0.55913978494623662</v>
      </c>
      <c r="G34" s="4">
        <v>0.105</v>
      </c>
      <c r="H34" s="5">
        <f>G34+D34</f>
        <v>0.12639999999999998</v>
      </c>
      <c r="I34" s="6">
        <f>F34/D34</f>
        <v>26.128027333936291</v>
      </c>
      <c r="J34" s="6">
        <v>20.6</v>
      </c>
      <c r="K34" s="6">
        <f>I34/(H34*100)</f>
        <v>2.0670907700898966</v>
      </c>
      <c r="L34" s="7"/>
      <c r="M34" s="7"/>
    </row>
    <row r="35" spans="1:13" x14ac:dyDescent="0.3">
      <c r="A35" s="3" t="s">
        <v>54</v>
      </c>
      <c r="B35" s="3" t="s">
        <v>55</v>
      </c>
      <c r="C35" s="9">
        <v>117.59</v>
      </c>
      <c r="D35" s="4">
        <v>1.18E-2</v>
      </c>
      <c r="E35" s="4">
        <v>0.24</v>
      </c>
      <c r="F35" s="4">
        <v>0.32183908045977011</v>
      </c>
      <c r="G35" s="4">
        <v>0.12</v>
      </c>
      <c r="H35" s="5">
        <f>G35+D35</f>
        <v>0.1318</v>
      </c>
      <c r="I35" s="6">
        <f>F35/D35</f>
        <v>27.274498344048315</v>
      </c>
      <c r="J35" s="6">
        <v>23.7</v>
      </c>
      <c r="K35" s="6">
        <f>I35/(H35*100)</f>
        <v>2.0693853068321939</v>
      </c>
      <c r="L35" s="7"/>
      <c r="M35" s="7"/>
    </row>
    <row r="36" spans="1:13" x14ac:dyDescent="0.3">
      <c r="A36" s="3" t="s">
        <v>32</v>
      </c>
      <c r="B36" s="3" t="s">
        <v>33</v>
      </c>
      <c r="C36" s="9">
        <v>106.42</v>
      </c>
      <c r="D36" s="4">
        <v>2.8500000000000001E-2</v>
      </c>
      <c r="E36" s="4">
        <v>0.17499999999999999</v>
      </c>
      <c r="F36" s="4">
        <v>0.65151515151515149</v>
      </c>
      <c r="G36" s="4">
        <v>0.08</v>
      </c>
      <c r="H36" s="5">
        <f>G36+D36</f>
        <v>0.1085</v>
      </c>
      <c r="I36" s="6">
        <f>F36/D36</f>
        <v>22.860180754917597</v>
      </c>
      <c r="J36" s="6">
        <v>18.7</v>
      </c>
      <c r="K36" s="6">
        <f>I36/(H36*100)</f>
        <v>2.1069291018357235</v>
      </c>
      <c r="L36" s="7"/>
      <c r="M36" s="7"/>
    </row>
    <row r="37" spans="1:13" x14ac:dyDescent="0.3">
      <c r="A37" s="3" t="s">
        <v>64</v>
      </c>
      <c r="B37" s="3" t="s">
        <v>65</v>
      </c>
      <c r="C37" s="9">
        <v>101.2</v>
      </c>
      <c r="D37" s="4">
        <v>2.5700000000000001E-2</v>
      </c>
      <c r="E37" s="4">
        <v>0.22800000000000001</v>
      </c>
      <c r="F37" s="4">
        <v>0.56681034482758619</v>
      </c>
      <c r="G37" s="4">
        <v>7.4999999999999997E-2</v>
      </c>
      <c r="H37" s="5">
        <f>G37+D37</f>
        <v>0.1007</v>
      </c>
      <c r="I37" s="6">
        <f>F37/D37</f>
        <v>22.054877230645378</v>
      </c>
      <c r="J37" s="6">
        <v>15.8</v>
      </c>
      <c r="K37" s="6">
        <f>I37/(H37*100)</f>
        <v>2.1901566266777932</v>
      </c>
      <c r="L37" s="7"/>
      <c r="M37" s="7"/>
    </row>
    <row r="38" spans="1:13" x14ac:dyDescent="0.3">
      <c r="A38" s="3" t="s">
        <v>26</v>
      </c>
      <c r="B38" s="3" t="s">
        <v>27</v>
      </c>
      <c r="C38" s="9">
        <v>120.76</v>
      </c>
      <c r="D38" s="4">
        <v>2.9600000000000001E-2</v>
      </c>
      <c r="E38" s="4">
        <v>0.19400000000000001</v>
      </c>
      <c r="F38" s="4">
        <v>0.68461538461538463</v>
      </c>
      <c r="G38" s="4">
        <v>7.3749999999999996E-2</v>
      </c>
      <c r="H38" s="5">
        <f>G38+D38</f>
        <v>0.10335</v>
      </c>
      <c r="I38" s="6">
        <f>F38/D38</f>
        <v>23.128898128898129</v>
      </c>
      <c r="J38" s="6">
        <v>16.7</v>
      </c>
      <c r="K38" s="6">
        <f>I38/(H38*100)</f>
        <v>2.2379195093273472</v>
      </c>
      <c r="L38" s="7"/>
      <c r="M38" s="7"/>
    </row>
    <row r="39" spans="1:13" x14ac:dyDescent="0.3">
      <c r="A39" s="3" t="s">
        <v>34</v>
      </c>
      <c r="B39" s="3" t="s">
        <v>35</v>
      </c>
      <c r="C39" s="9">
        <v>122.27</v>
      </c>
      <c r="D39" s="4">
        <v>2.64E-2</v>
      </c>
      <c r="E39" s="4">
        <v>0.16300000000000001</v>
      </c>
      <c r="F39" s="4">
        <v>0.52892561983471087</v>
      </c>
      <c r="G39" s="4">
        <v>0.06</v>
      </c>
      <c r="H39" s="5">
        <f>G39+D39</f>
        <v>8.6400000000000005E-2</v>
      </c>
      <c r="I39" s="6">
        <f>F39/D39</f>
        <v>20.035061357375412</v>
      </c>
      <c r="J39" s="6">
        <v>14.6</v>
      </c>
      <c r="K39" s="6">
        <f>I39/(H39*100)</f>
        <v>2.3188728422888207</v>
      </c>
      <c r="L39" s="7"/>
      <c r="M39" s="7"/>
    </row>
    <row r="40" spans="1:13" x14ac:dyDescent="0.3">
      <c r="A40" s="3" t="s">
        <v>44</v>
      </c>
      <c r="B40" s="3" t="s">
        <v>45</v>
      </c>
      <c r="C40" s="9">
        <v>137.94</v>
      </c>
      <c r="D40" s="4">
        <v>2.69E-2</v>
      </c>
      <c r="E40" s="4">
        <v>0.18</v>
      </c>
      <c r="F40" s="4">
        <v>0.62691652470187398</v>
      </c>
      <c r="G40" s="4">
        <v>7.0000000000000007E-2</v>
      </c>
      <c r="H40" s="5">
        <f>G40+D40</f>
        <v>9.6900000000000014E-2</v>
      </c>
      <c r="I40" s="6">
        <f>F40/D40</f>
        <v>23.305447014939553</v>
      </c>
      <c r="J40" s="6">
        <v>17.2</v>
      </c>
      <c r="K40" s="6">
        <f>I40/(H40*100)</f>
        <v>2.4051028911186325</v>
      </c>
      <c r="L40" s="7"/>
      <c r="M40" s="7"/>
    </row>
    <row r="41" spans="1:13" x14ac:dyDescent="0.3">
      <c r="A41" s="3" t="s">
        <v>36</v>
      </c>
      <c r="B41" s="3" t="s">
        <v>37</v>
      </c>
      <c r="C41" s="9">
        <v>236.95</v>
      </c>
      <c r="D41" s="4">
        <v>4.4000000000000003E-3</v>
      </c>
      <c r="E41" s="4">
        <v>0.20899999999999999</v>
      </c>
      <c r="F41" s="4">
        <v>0.11158798283261803</v>
      </c>
      <c r="G41" s="4">
        <v>9.5000000000000001E-2</v>
      </c>
      <c r="H41" s="5">
        <f>G41+D41</f>
        <v>9.9400000000000002E-2</v>
      </c>
      <c r="I41" s="6">
        <f>F41/D41</f>
        <v>25.360905189231371</v>
      </c>
      <c r="J41" s="6">
        <v>18</v>
      </c>
      <c r="K41" s="6">
        <f>I41/(H41*100)</f>
        <v>2.5513989123975223</v>
      </c>
      <c r="L41" s="7"/>
      <c r="M41" s="7"/>
    </row>
    <row r="42" spans="1:13" x14ac:dyDescent="0.3">
      <c r="A42" s="3" t="s">
        <v>38</v>
      </c>
      <c r="B42" s="3" t="s">
        <v>39</v>
      </c>
      <c r="C42" s="9">
        <v>139.24</v>
      </c>
      <c r="D42" s="4">
        <v>2.3300000000000001E-2</v>
      </c>
      <c r="E42" s="4">
        <v>0.184</v>
      </c>
      <c r="F42" s="4">
        <v>0.62622309197651671</v>
      </c>
      <c r="G42" s="4">
        <v>7.7499999999999999E-2</v>
      </c>
      <c r="H42" s="5">
        <f>G42+D42</f>
        <v>0.1008</v>
      </c>
      <c r="I42" s="6">
        <f>F42/D42</f>
        <v>26.876527552640201</v>
      </c>
      <c r="J42" s="6">
        <v>19.7</v>
      </c>
      <c r="K42" s="6">
        <f>I42/(H42*100)</f>
        <v>2.6663221778412898</v>
      </c>
      <c r="L42" s="7"/>
      <c r="M42" s="7"/>
    </row>
    <row r="43" spans="1:13" x14ac:dyDescent="0.3">
      <c r="A43" s="3" t="s">
        <v>67</v>
      </c>
      <c r="B43" s="3" t="s">
        <v>68</v>
      </c>
      <c r="C43" s="9">
        <v>51.2</v>
      </c>
      <c r="D43" s="4">
        <v>2.4400000000000002E-2</v>
      </c>
      <c r="E43" s="4">
        <v>0.22</v>
      </c>
      <c r="F43" s="4">
        <v>0.6262626262626263</v>
      </c>
      <c r="G43" s="4">
        <v>7.0000000000000007E-2</v>
      </c>
      <c r="H43" s="5">
        <f>G43+D43</f>
        <v>9.4400000000000012E-2</v>
      </c>
      <c r="I43" s="6">
        <f>F43/D43</f>
        <v>25.666501076337141</v>
      </c>
      <c r="J43" s="6">
        <v>18.2</v>
      </c>
      <c r="K43" s="6">
        <f>I43/(H43*100)</f>
        <v>2.7189090123238495</v>
      </c>
      <c r="L43" s="7"/>
      <c r="M43" s="7"/>
    </row>
    <row r="44" spans="1:13" x14ac:dyDescent="0.3">
      <c r="A44" s="3" t="s">
        <v>46</v>
      </c>
      <c r="B44" s="3" t="s">
        <v>47</v>
      </c>
      <c r="C44" s="9">
        <v>81.67</v>
      </c>
      <c r="D44" s="4">
        <v>3.3300000000000003E-2</v>
      </c>
      <c r="E44" s="4">
        <v>0.17100000000000001</v>
      </c>
      <c r="F44" s="4">
        <v>0.66666666666666674</v>
      </c>
      <c r="G44" s="4">
        <v>3.5000000000000003E-2</v>
      </c>
      <c r="H44" s="5">
        <f>G44+D44</f>
        <v>6.83E-2</v>
      </c>
      <c r="I44" s="6">
        <f>F44/D44</f>
        <v>20.02002002002002</v>
      </c>
      <c r="J44" s="6">
        <v>14.3</v>
      </c>
      <c r="K44" s="6">
        <f>I44/(H44*100)</f>
        <v>2.9311888755519795</v>
      </c>
      <c r="L44" s="7"/>
      <c r="M44" s="7"/>
    </row>
    <row r="45" spans="1:13" x14ac:dyDescent="0.3">
      <c r="A45" s="3" t="s">
        <v>110</v>
      </c>
      <c r="B45" s="3" t="s">
        <v>66</v>
      </c>
      <c r="C45" s="9">
        <v>93.31</v>
      </c>
      <c r="D45" s="4">
        <v>2.29E-2</v>
      </c>
      <c r="E45" s="4">
        <v>0.214</v>
      </c>
      <c r="F45" s="4">
        <v>0.67948717948717952</v>
      </c>
      <c r="G45" s="4">
        <v>7.4999999999999997E-2</v>
      </c>
      <c r="H45" s="5">
        <f>G45+D45</f>
        <v>9.7900000000000001E-2</v>
      </c>
      <c r="I45" s="6">
        <f>F45/D45</f>
        <v>29.671929235248012</v>
      </c>
      <c r="J45" s="6">
        <v>21.6</v>
      </c>
      <c r="K45" s="6">
        <f>I45/(H45*100)</f>
        <v>3.0308405756126668</v>
      </c>
      <c r="L45" s="7"/>
      <c r="M45" s="7"/>
    </row>
    <row r="46" spans="1:13" x14ac:dyDescent="0.3">
      <c r="A46" s="3" t="s">
        <v>14</v>
      </c>
      <c r="B46" s="3" t="s">
        <v>15</v>
      </c>
      <c r="C46" s="9">
        <v>99.5</v>
      </c>
      <c r="D46" s="4">
        <v>1.06E-2</v>
      </c>
      <c r="E46" s="4">
        <v>0.25700000000000001</v>
      </c>
      <c r="F46" s="4">
        <v>0.272020725388601</v>
      </c>
      <c r="G46" s="4">
        <v>7.2499999999999995E-2</v>
      </c>
      <c r="H46" s="5">
        <f>G46+D46</f>
        <v>8.3099999999999993E-2</v>
      </c>
      <c r="I46" s="6">
        <f>F46/D46</f>
        <v>25.662332583830285</v>
      </c>
      <c r="J46" s="6">
        <v>17.7</v>
      </c>
      <c r="K46" s="6">
        <f>I46/(H46*100)</f>
        <v>3.088126664720853</v>
      </c>
      <c r="L46" s="7"/>
      <c r="M46" s="7"/>
    </row>
    <row r="47" spans="1:13" x14ac:dyDescent="0.3">
      <c r="A47" s="3" t="s">
        <v>8</v>
      </c>
      <c r="B47" s="3" t="s">
        <v>9</v>
      </c>
      <c r="C47" s="9">
        <v>107.07</v>
      </c>
      <c r="D47" s="4">
        <v>1.6199999999999999E-2</v>
      </c>
      <c r="E47" s="4">
        <v>0.187</v>
      </c>
      <c r="F47" s="4">
        <v>0.4886363636363637</v>
      </c>
      <c r="G47" s="4">
        <v>0.08</v>
      </c>
      <c r="H47" s="5">
        <f>G47+D47</f>
        <v>9.6200000000000008E-2</v>
      </c>
      <c r="I47" s="6">
        <f>F47/D47</f>
        <v>30.162738496071835</v>
      </c>
      <c r="J47" s="6">
        <v>18.600000000000001</v>
      </c>
      <c r="K47" s="6">
        <f>I47/(H47*100)</f>
        <v>3.135419802086469</v>
      </c>
      <c r="L47" s="7"/>
      <c r="M47" s="7"/>
    </row>
    <row r="48" spans="1:13" x14ac:dyDescent="0.3">
      <c r="A48" s="3" t="s">
        <v>75</v>
      </c>
      <c r="B48" s="3" t="s">
        <v>76</v>
      </c>
      <c r="C48" s="9">
        <v>93.02</v>
      </c>
      <c r="D48" s="4">
        <v>3.2000000000000001E-2</v>
      </c>
      <c r="E48" s="4">
        <v>0.253</v>
      </c>
      <c r="F48" s="4">
        <v>0.96463022508038587</v>
      </c>
      <c r="G48" s="4">
        <v>0.06</v>
      </c>
      <c r="H48" s="5">
        <f>G48+D48</f>
        <v>9.1999999999999998E-2</v>
      </c>
      <c r="I48" s="6">
        <f>F48/D48</f>
        <v>30.144694533762056</v>
      </c>
      <c r="J48" s="6">
        <v>11.6</v>
      </c>
      <c r="K48" s="6">
        <f>I48/(H48*100)</f>
        <v>3.2765972319306584</v>
      </c>
      <c r="L48" s="7"/>
      <c r="M48" s="7"/>
    </row>
    <row r="49" spans="1:13" x14ac:dyDescent="0.3">
      <c r="A49" s="3" t="s">
        <v>2</v>
      </c>
      <c r="B49" s="3" t="s">
        <v>100</v>
      </c>
      <c r="C49" s="9">
        <v>98.23</v>
      </c>
      <c r="D49" s="4">
        <v>1.4200000000000001E-2</v>
      </c>
      <c r="E49" s="4">
        <v>0.23699999999999999</v>
      </c>
      <c r="F49" s="4">
        <v>0.4108</v>
      </c>
      <c r="G49" s="4">
        <v>6.7500000000000004E-2</v>
      </c>
      <c r="H49" s="5">
        <f>G49+D49</f>
        <v>8.1700000000000009E-2</v>
      </c>
      <c r="I49" s="6">
        <f>F49/D49</f>
        <v>28.929577464788732</v>
      </c>
      <c r="J49" s="6">
        <v>21.4</v>
      </c>
      <c r="K49" s="6">
        <f>I49/(H49*100)</f>
        <v>3.5409519540745076</v>
      </c>
      <c r="L49" s="7"/>
      <c r="M49" s="7"/>
    </row>
    <row r="50" spans="1:13" x14ac:dyDescent="0.3">
      <c r="A50" s="3" t="s">
        <v>90</v>
      </c>
      <c r="B50" s="3" t="s">
        <v>91</v>
      </c>
      <c r="C50" s="9">
        <v>67.099999999999994</v>
      </c>
      <c r="D50" s="4">
        <v>2.4299999999999999E-2</v>
      </c>
      <c r="E50" s="4">
        <v>0.30299999999999999</v>
      </c>
      <c r="F50" s="4">
        <v>0.45776566757493181</v>
      </c>
      <c r="G50" s="4">
        <v>2.75E-2</v>
      </c>
      <c r="H50" s="5">
        <f>G50+D50</f>
        <v>5.1799999999999999E-2</v>
      </c>
      <c r="I50" s="6">
        <f>F50/D50</f>
        <v>18.838093315840815</v>
      </c>
      <c r="J50" s="6">
        <v>14.9</v>
      </c>
      <c r="K50" s="6">
        <f>I50/(H50*100)</f>
        <v>3.636697551320621</v>
      </c>
      <c r="L50" s="7"/>
      <c r="M50" s="7"/>
    </row>
    <row r="51" spans="1:13" x14ac:dyDescent="0.3">
      <c r="A51" s="3" t="s">
        <v>92</v>
      </c>
      <c r="B51" s="3" t="s">
        <v>93</v>
      </c>
      <c r="C51" s="9">
        <v>103.57</v>
      </c>
      <c r="D51" s="4">
        <v>4.1099999999999998E-2</v>
      </c>
      <c r="E51" s="4">
        <v>0.28299999999999997</v>
      </c>
      <c r="F51" s="4">
        <v>6.2028985507246377</v>
      </c>
      <c r="G51" s="4">
        <v>7.0000000000000007E-2</v>
      </c>
      <c r="H51" s="5">
        <f>G51+D51</f>
        <v>0.1111</v>
      </c>
      <c r="I51" s="6">
        <f>F51/D51</f>
        <v>150.92210585704714</v>
      </c>
      <c r="J51" s="6">
        <v>9.4</v>
      </c>
      <c r="K51" s="6">
        <f>I51/(H51*100)</f>
        <v>13.584347961930435</v>
      </c>
      <c r="L51" s="7"/>
      <c r="M51" s="7"/>
    </row>
  </sheetData>
  <autoFilter ref="A1:K51">
    <sortState ref="A2:K51">
      <sortCondition ref="K1:K5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Dividend Aristocrats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Canyon Lake</dc:creator>
  <cp:lastModifiedBy>Owner</cp:lastModifiedBy>
  <dcterms:created xsi:type="dcterms:W3CDTF">2015-07-13T14:34:01Z</dcterms:created>
  <dcterms:modified xsi:type="dcterms:W3CDTF">2016-07-05T20:52:37Z</dcterms:modified>
</cp:coreProperties>
</file>